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435" activeTab="12"/>
  </bookViews>
  <sheets>
    <sheet name="1.1" sheetId="12" r:id="rId1"/>
    <sheet name="1.2" sheetId="2" r:id="rId2"/>
    <sheet name="1.3" sheetId="3" r:id="rId3"/>
    <sheet name="1.4" sheetId="4" r:id="rId4"/>
    <sheet name="1.5" sheetId="5" r:id="rId5"/>
    <sheet name="1.6" sheetId="6" r:id="rId6"/>
    <sheet name="2.1" sheetId="7" r:id="rId7"/>
    <sheet name="2.2" sheetId="8" r:id="rId8"/>
    <sheet name="2.3" sheetId="9" r:id="rId9"/>
    <sheet name="2.4" sheetId="10" r:id="rId10"/>
    <sheet name="2.5" sheetId="11" r:id="rId11"/>
    <sheet name="2.6" sheetId="13" r:id="rId12"/>
    <sheet name="ккал за 1-2 неделю" sheetId="14" r:id="rId1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9" i="8" l="1"/>
  <c r="L89" i="8"/>
  <c r="K89" i="8"/>
  <c r="J89" i="8"/>
  <c r="I89" i="8"/>
  <c r="H89" i="8"/>
  <c r="G89" i="8"/>
  <c r="F89" i="8"/>
  <c r="E89" i="8"/>
  <c r="M81" i="8"/>
  <c r="L81" i="8"/>
  <c r="K81" i="8"/>
  <c r="J81" i="8"/>
  <c r="I81" i="8"/>
  <c r="H81" i="8"/>
  <c r="G81" i="8"/>
  <c r="F81" i="8"/>
  <c r="E81" i="8"/>
  <c r="M92" i="4"/>
  <c r="L92" i="4"/>
  <c r="K92" i="4"/>
  <c r="J92" i="4"/>
  <c r="I92" i="4"/>
  <c r="H92" i="4"/>
  <c r="G92" i="4"/>
  <c r="F92" i="4"/>
  <c r="E92" i="4"/>
  <c r="M83" i="4"/>
  <c r="L83" i="4"/>
  <c r="K83" i="4"/>
  <c r="J83" i="4"/>
  <c r="I83" i="4"/>
  <c r="H83" i="4"/>
  <c r="G83" i="4"/>
  <c r="F83" i="4"/>
  <c r="E83" i="4"/>
  <c r="M74" i="10"/>
  <c r="L74" i="10"/>
  <c r="K74" i="10"/>
  <c r="J74" i="10"/>
  <c r="I74" i="10"/>
  <c r="H74" i="10"/>
  <c r="G74" i="10"/>
  <c r="F74" i="10"/>
  <c r="E74" i="10"/>
  <c r="M30" i="10"/>
  <c r="L30" i="10"/>
  <c r="K30" i="10"/>
  <c r="J30" i="10"/>
  <c r="I30" i="10"/>
  <c r="H30" i="10"/>
  <c r="G30" i="10"/>
  <c r="F30" i="10"/>
  <c r="E30" i="10"/>
  <c r="M85" i="9"/>
  <c r="L85" i="9"/>
  <c r="K85" i="9"/>
  <c r="J85" i="9"/>
  <c r="I85" i="9"/>
  <c r="H85" i="9"/>
  <c r="G85" i="9"/>
  <c r="F85" i="9"/>
  <c r="E85" i="9"/>
  <c r="M30" i="9" l="1"/>
  <c r="L30" i="9"/>
  <c r="K30" i="9"/>
  <c r="J30" i="9"/>
  <c r="I30" i="9"/>
  <c r="H30" i="9"/>
  <c r="G30" i="9"/>
  <c r="F30" i="9"/>
  <c r="E30" i="9"/>
  <c r="M75" i="7" l="1"/>
  <c r="L75" i="7"/>
  <c r="K75" i="7"/>
  <c r="J75" i="7"/>
  <c r="I75" i="7"/>
  <c r="H75" i="7"/>
  <c r="G75" i="7"/>
  <c r="F75" i="7"/>
  <c r="E75" i="7"/>
  <c r="M36" i="8"/>
  <c r="L36" i="8"/>
  <c r="K36" i="8"/>
  <c r="J36" i="8"/>
  <c r="I36" i="8"/>
  <c r="H36" i="8"/>
  <c r="G36" i="8"/>
  <c r="F36" i="8"/>
  <c r="E36" i="8"/>
  <c r="M80" i="5"/>
  <c r="L80" i="5"/>
  <c r="K80" i="5"/>
  <c r="J80" i="5"/>
  <c r="I80" i="5"/>
  <c r="H80" i="5"/>
  <c r="G80" i="5"/>
  <c r="F80" i="5"/>
  <c r="E80" i="5"/>
  <c r="M33" i="4"/>
  <c r="L33" i="4"/>
  <c r="K33" i="4"/>
  <c r="J33" i="4"/>
  <c r="I33" i="4"/>
  <c r="H33" i="4"/>
  <c r="G33" i="4"/>
  <c r="F33" i="4"/>
  <c r="E33" i="4"/>
  <c r="M35" i="2"/>
  <c r="L35" i="2"/>
  <c r="K35" i="2"/>
  <c r="J35" i="2"/>
  <c r="I35" i="2"/>
  <c r="H35" i="2"/>
  <c r="G35" i="2"/>
  <c r="F35" i="2"/>
  <c r="E35" i="2"/>
  <c r="M70" i="3"/>
  <c r="L70" i="3"/>
  <c r="K70" i="3"/>
  <c r="J70" i="3"/>
  <c r="I70" i="3"/>
  <c r="H70" i="3"/>
  <c r="G70" i="3"/>
  <c r="F70" i="3"/>
  <c r="E70" i="3"/>
  <c r="M32" i="3"/>
  <c r="L32" i="3"/>
  <c r="K32" i="3"/>
  <c r="J32" i="3"/>
  <c r="I32" i="3"/>
  <c r="H32" i="3"/>
  <c r="G32" i="3"/>
  <c r="F32" i="3"/>
  <c r="E32" i="3"/>
  <c r="M78" i="2"/>
  <c r="L78" i="2"/>
  <c r="K78" i="2"/>
  <c r="J78" i="2"/>
  <c r="I78" i="2"/>
  <c r="H78" i="2"/>
  <c r="G78" i="2"/>
  <c r="F78" i="2"/>
  <c r="E78" i="2"/>
  <c r="H15" i="14" l="1"/>
  <c r="H16" i="14"/>
  <c r="H17" i="14"/>
  <c r="H14" i="14"/>
  <c r="L84" i="11" l="1"/>
  <c r="M84" i="11"/>
  <c r="K84" i="11"/>
  <c r="J84" i="11"/>
  <c r="I84" i="11"/>
  <c r="H84" i="11"/>
  <c r="G84" i="11"/>
  <c r="F84" i="11"/>
  <c r="E84" i="11"/>
  <c r="M95" i="11"/>
  <c r="L95" i="11"/>
  <c r="K95" i="11"/>
  <c r="J95" i="11"/>
  <c r="I95" i="11"/>
  <c r="H95" i="11"/>
  <c r="G95" i="11"/>
  <c r="F95" i="11"/>
  <c r="E95" i="11"/>
  <c r="M36" i="11"/>
  <c r="L36" i="11"/>
  <c r="K36" i="11"/>
  <c r="J36" i="11"/>
  <c r="I36" i="11"/>
  <c r="H36" i="11"/>
  <c r="G36" i="11"/>
  <c r="C101" i="11" s="1"/>
  <c r="F36" i="11"/>
  <c r="E36" i="11"/>
  <c r="C99" i="11" s="1"/>
  <c r="M101" i="10"/>
  <c r="L101" i="10"/>
  <c r="K101" i="10"/>
  <c r="J101" i="10"/>
  <c r="I101" i="10"/>
  <c r="H101" i="10"/>
  <c r="G101" i="10"/>
  <c r="F101" i="10"/>
  <c r="E101" i="10"/>
  <c r="C103" i="10" s="1"/>
  <c r="C106" i="10"/>
  <c r="C105" i="10"/>
  <c r="M103" i="9"/>
  <c r="L103" i="9"/>
  <c r="K103" i="9"/>
  <c r="J103" i="9"/>
  <c r="I103" i="9"/>
  <c r="H103" i="9"/>
  <c r="G103" i="9"/>
  <c r="C107" i="9" s="1"/>
  <c r="F103" i="9"/>
  <c r="E103" i="9"/>
  <c r="C105" i="9" s="1"/>
  <c r="C95" i="8"/>
  <c r="C93" i="8"/>
  <c r="M96" i="7"/>
  <c r="L96" i="7"/>
  <c r="K96" i="7"/>
  <c r="J96" i="7"/>
  <c r="I96" i="7"/>
  <c r="H96" i="7"/>
  <c r="G96" i="7"/>
  <c r="F96" i="7"/>
  <c r="E96" i="7"/>
  <c r="M36" i="7"/>
  <c r="L36" i="7"/>
  <c r="K36" i="7"/>
  <c r="J36" i="7"/>
  <c r="I36" i="7"/>
  <c r="H36" i="7"/>
  <c r="G36" i="7"/>
  <c r="F36" i="7"/>
  <c r="E36" i="7"/>
  <c r="G31" i="13"/>
  <c r="M31" i="13"/>
  <c r="L31" i="13"/>
  <c r="K31" i="13"/>
  <c r="J31" i="13"/>
  <c r="I31" i="13"/>
  <c r="H31" i="13"/>
  <c r="F31" i="13"/>
  <c r="E31" i="13"/>
  <c r="C102" i="11" l="1"/>
  <c r="C100" i="11"/>
  <c r="C104" i="10"/>
  <c r="C106" i="9"/>
  <c r="C108" i="9"/>
  <c r="C94" i="8"/>
  <c r="C96" i="8"/>
  <c r="C98" i="7"/>
  <c r="C100" i="7"/>
  <c r="C101" i="7"/>
  <c r="C99" i="7"/>
  <c r="M100" i="5"/>
  <c r="L100" i="5"/>
  <c r="K100" i="5"/>
  <c r="J100" i="5"/>
  <c r="I100" i="5"/>
  <c r="H100" i="5"/>
  <c r="G100" i="5"/>
  <c r="F100" i="5"/>
  <c r="E100" i="5"/>
  <c r="M38" i="5"/>
  <c r="L38" i="5"/>
  <c r="K38" i="5"/>
  <c r="J38" i="5"/>
  <c r="I38" i="5"/>
  <c r="H38" i="5"/>
  <c r="G38" i="5"/>
  <c r="F38" i="5"/>
  <c r="E38" i="5"/>
  <c r="C98" i="4"/>
  <c r="C96" i="4"/>
  <c r="C97" i="4"/>
  <c r="M91" i="3"/>
  <c r="L91" i="3"/>
  <c r="K91" i="3"/>
  <c r="J91" i="3"/>
  <c r="I91" i="3"/>
  <c r="H91" i="3"/>
  <c r="G91" i="3"/>
  <c r="C97" i="3" s="1"/>
  <c r="F91" i="3"/>
  <c r="C96" i="3" s="1"/>
  <c r="E91" i="3"/>
  <c r="C95" i="3" s="1"/>
  <c r="E35" i="6"/>
  <c r="M35" i="6"/>
  <c r="L35" i="6"/>
  <c r="K35" i="6"/>
  <c r="J35" i="6"/>
  <c r="I35" i="6"/>
  <c r="H35" i="6"/>
  <c r="G35" i="6"/>
  <c r="F35" i="6"/>
  <c r="C104" i="5" l="1"/>
  <c r="C105" i="5"/>
  <c r="C103" i="5"/>
  <c r="M91" i="2"/>
  <c r="L91" i="2"/>
  <c r="K91" i="2"/>
  <c r="J91" i="2"/>
  <c r="I91" i="2"/>
  <c r="H91" i="2"/>
  <c r="G91" i="2"/>
  <c r="C97" i="2" s="1"/>
  <c r="F91" i="2"/>
  <c r="E91" i="2"/>
  <c r="M96" i="6"/>
  <c r="L96" i="6"/>
  <c r="K96" i="6"/>
  <c r="J96" i="6"/>
  <c r="I96" i="6"/>
  <c r="H96" i="6"/>
  <c r="G96" i="6"/>
  <c r="F96" i="6"/>
  <c r="E96" i="6"/>
  <c r="M76" i="6"/>
  <c r="L76" i="6"/>
  <c r="K76" i="6"/>
  <c r="J76" i="6"/>
  <c r="I76" i="6"/>
  <c r="H76" i="6"/>
  <c r="G76" i="6"/>
  <c r="F76" i="6"/>
  <c r="E76" i="6"/>
  <c r="C95" i="2" l="1"/>
  <c r="C98" i="2"/>
  <c r="C96" i="2"/>
  <c r="C106" i="5"/>
  <c r="C99" i="4"/>
  <c r="C98" i="3"/>
  <c r="M90" i="12"/>
  <c r="L90" i="12"/>
  <c r="K90" i="12"/>
  <c r="J90" i="12"/>
  <c r="I90" i="12"/>
  <c r="H90" i="12"/>
  <c r="G90" i="12"/>
  <c r="F90" i="12"/>
  <c r="E90" i="12"/>
  <c r="M68" i="12"/>
  <c r="L68" i="12"/>
  <c r="K68" i="12"/>
  <c r="J68" i="12"/>
  <c r="I68" i="12"/>
  <c r="H68" i="12"/>
  <c r="G68" i="12"/>
  <c r="F68" i="12"/>
  <c r="E68" i="12"/>
  <c r="M33" i="12" l="1"/>
  <c r="L33" i="12"/>
  <c r="K33" i="12"/>
  <c r="J33" i="12"/>
  <c r="I33" i="12"/>
  <c r="H33" i="12"/>
  <c r="C97" i="12" s="1"/>
  <c r="B5" i="14" s="1"/>
  <c r="H5" i="14" s="1"/>
  <c r="G33" i="12"/>
  <c r="C96" i="12" s="1"/>
  <c r="B4" i="14" s="1"/>
  <c r="H4" i="14" s="1"/>
  <c r="F33" i="12"/>
  <c r="C95" i="12" s="1"/>
  <c r="B3" i="14" s="1"/>
  <c r="H3" i="14" s="1"/>
  <c r="E33" i="12"/>
  <c r="C94" i="12" s="1"/>
  <c r="B2" i="14" s="1"/>
  <c r="H2" i="14" s="1"/>
</calcChain>
</file>

<file path=xl/sharedStrings.xml><?xml version="1.0" encoding="utf-8"?>
<sst xmlns="http://schemas.openxmlformats.org/spreadsheetml/2006/main" count="1411" uniqueCount="302">
  <si>
    <t xml:space="preserve">Неделя: Первая </t>
  </si>
  <si>
    <t>День: Понедельник</t>
  </si>
  <si>
    <t>Возрастная категория: Школьники</t>
  </si>
  <si>
    <t>№ ТК</t>
  </si>
  <si>
    <t>Наименование Блюда</t>
  </si>
  <si>
    <t>Пищевые вещества</t>
  </si>
  <si>
    <t>Белки</t>
  </si>
  <si>
    <t>Жиры</t>
  </si>
  <si>
    <t>Углеводы</t>
  </si>
  <si>
    <t>Энергетическая Ценность (ккал)</t>
  </si>
  <si>
    <t>Минеральные вещества, мг</t>
  </si>
  <si>
    <t>Ca</t>
  </si>
  <si>
    <t>Fe</t>
  </si>
  <si>
    <t>Витамины, мг</t>
  </si>
  <si>
    <t>B1</t>
  </si>
  <si>
    <t>A(мкг)</t>
  </si>
  <si>
    <t>С</t>
  </si>
  <si>
    <t>Завтрак (9-15)</t>
  </si>
  <si>
    <t>Полдник (16-00)</t>
  </si>
  <si>
    <t>Обед (12-30)</t>
  </si>
  <si>
    <t>Крупа "Геркулес"</t>
  </si>
  <si>
    <t>Молоко</t>
  </si>
  <si>
    <t>Сахар</t>
  </si>
  <si>
    <t>Масло сливочное</t>
  </si>
  <si>
    <t>Соль</t>
  </si>
  <si>
    <t>Вода</t>
  </si>
  <si>
    <t>Брутто</t>
  </si>
  <si>
    <t>Нетто</t>
  </si>
  <si>
    <t>Выход:</t>
  </si>
  <si>
    <t>№ 266</t>
  </si>
  <si>
    <t>Яйца</t>
  </si>
  <si>
    <t>№ 105</t>
  </si>
  <si>
    <t>Масло сладко-сливочное несоленое</t>
  </si>
  <si>
    <t>№ 108</t>
  </si>
  <si>
    <t>Хлеб пшеничный</t>
  </si>
  <si>
    <t>№ 109</t>
  </si>
  <si>
    <t>Хлеб ржаной</t>
  </si>
  <si>
    <t>№ 496</t>
  </si>
  <si>
    <t>Какао с молоком(1-й вариант)</t>
  </si>
  <si>
    <t>Какао-порошок</t>
  </si>
  <si>
    <t>ИТОГО:</t>
  </si>
  <si>
    <t>№ 19</t>
  </si>
  <si>
    <t>Салат из свежих помидоров и огурцов</t>
  </si>
  <si>
    <t>Помидоры свежие</t>
  </si>
  <si>
    <t>Огурцы свежие</t>
  </si>
  <si>
    <t>Лук репчатый</t>
  </si>
  <si>
    <t>Масло растительное</t>
  </si>
  <si>
    <t xml:space="preserve">Свекла </t>
  </si>
  <si>
    <t xml:space="preserve">Лук репчатый </t>
  </si>
  <si>
    <t>Томат паста</t>
  </si>
  <si>
    <t>Вода или бульон</t>
  </si>
  <si>
    <t>Морковь</t>
  </si>
  <si>
    <t>Крупа рисовая</t>
  </si>
  <si>
    <t>№ 517</t>
  </si>
  <si>
    <t>Йогурт</t>
  </si>
  <si>
    <t xml:space="preserve">Груши свежие </t>
  </si>
  <si>
    <t>№ 112</t>
  </si>
  <si>
    <t>Груши свежие</t>
  </si>
  <si>
    <t>№ 555</t>
  </si>
  <si>
    <t>Мука пшеничная</t>
  </si>
  <si>
    <t>Сахар для обсыпки</t>
  </si>
  <si>
    <t xml:space="preserve">Яйца </t>
  </si>
  <si>
    <t>Яйца для смазки</t>
  </si>
  <si>
    <t>Дрожжи прессов.</t>
  </si>
  <si>
    <t>ВСЕГО:</t>
  </si>
  <si>
    <t>День: Вторник</t>
  </si>
  <si>
    <t>День: Среда</t>
  </si>
  <si>
    <t>День: Четверг</t>
  </si>
  <si>
    <t>День: Пятница</t>
  </si>
  <si>
    <t>День: Суббота</t>
  </si>
  <si>
    <t>№ 237</t>
  </si>
  <si>
    <t>Каша гречневая рассыпчатая</t>
  </si>
  <si>
    <t>Крупа гречневая</t>
  </si>
  <si>
    <t xml:space="preserve">    Масса каши</t>
  </si>
  <si>
    <t>№ 100</t>
  </si>
  <si>
    <t>Сыр твердый порциями</t>
  </si>
  <si>
    <t>Сыр твердых сортов</t>
  </si>
  <si>
    <t>№ 494</t>
  </si>
  <si>
    <t>Чай с лимоном</t>
  </si>
  <si>
    <t>Чай 1сорт или высшего</t>
  </si>
  <si>
    <t>Лимон</t>
  </si>
  <si>
    <t>Картофель</t>
  </si>
  <si>
    <t>Свекла</t>
  </si>
  <si>
    <t>Огурцы соленые</t>
  </si>
  <si>
    <t>Масса теста</t>
  </si>
  <si>
    <t>Масло сливочное на смазку</t>
  </si>
  <si>
    <t>№ 429</t>
  </si>
  <si>
    <t>Картофельное пюре</t>
  </si>
  <si>
    <t>№ 509</t>
  </si>
  <si>
    <t>Компот из свежих яблок с лимоном</t>
  </si>
  <si>
    <t xml:space="preserve">Свежие яблоки </t>
  </si>
  <si>
    <t>№ 48</t>
  </si>
  <si>
    <t>Сок фруктовый</t>
  </si>
  <si>
    <t>№ 525</t>
  </si>
  <si>
    <t>Пельмени отварные</t>
  </si>
  <si>
    <t>Пельмени промышленного производства мороженные</t>
  </si>
  <si>
    <t>Масса готовых пельмений</t>
  </si>
  <si>
    <t>200/5</t>
  </si>
  <si>
    <t>№ 493</t>
  </si>
  <si>
    <t>Чай с сахаром</t>
  </si>
  <si>
    <t>Чай 1сорт или высший</t>
  </si>
  <si>
    <t>Крупа пшенная</t>
  </si>
  <si>
    <t>№ 53</t>
  </si>
  <si>
    <t>Салат из свеклы с солеными огурцами</t>
  </si>
  <si>
    <t>№ 150</t>
  </si>
  <si>
    <t>Суп картофельный с рыбой</t>
  </si>
  <si>
    <t xml:space="preserve">Вода </t>
  </si>
  <si>
    <t>Минтай</t>
  </si>
  <si>
    <t>№ 519</t>
  </si>
  <si>
    <t>Напиток из шиповника</t>
  </si>
  <si>
    <t>Шиповник (целые плоды)</t>
  </si>
  <si>
    <t>Мука</t>
  </si>
  <si>
    <t>Дрожжи</t>
  </si>
  <si>
    <t>Масло растит.для смазки листов</t>
  </si>
  <si>
    <t xml:space="preserve">Яблоки свежие </t>
  </si>
  <si>
    <t>Яблоки свежие</t>
  </si>
  <si>
    <t>№ 527</t>
  </si>
  <si>
    <t>Масса готовых вареников</t>
  </si>
  <si>
    <t>№ 134</t>
  </si>
  <si>
    <t>Рассольник ленинградский</t>
  </si>
  <si>
    <t>Крупа рисовая ,перловая</t>
  </si>
  <si>
    <t>Лимонная кислота</t>
  </si>
  <si>
    <t>№ 589</t>
  </si>
  <si>
    <t>Пряники</t>
  </si>
  <si>
    <t>Яйцо</t>
  </si>
  <si>
    <t>Масса омлетной смеси</t>
  </si>
  <si>
    <t>№ 157</t>
  </si>
  <si>
    <t>Суп с макаронными изделиями</t>
  </si>
  <si>
    <t>Макароны, вермишель, лапша, фигурные изделия</t>
  </si>
  <si>
    <t>Томат-паста</t>
  </si>
  <si>
    <t>Говядина 1 кат.</t>
  </si>
  <si>
    <t>Сметана</t>
  </si>
  <si>
    <t>№ 414</t>
  </si>
  <si>
    <t>Рис отварной</t>
  </si>
  <si>
    <t>№ 508</t>
  </si>
  <si>
    <t>Смесь сухофруктов</t>
  </si>
  <si>
    <t>п</t>
  </si>
  <si>
    <t>в</t>
  </si>
  <si>
    <t>с</t>
  </si>
  <si>
    <t>ч</t>
  </si>
  <si>
    <t>ОБЩАЯ</t>
  </si>
  <si>
    <t>Неделя: Вторая</t>
  </si>
  <si>
    <t>Вареники отварные с овощным фаршем.</t>
  </si>
  <si>
    <t>Вареники промышленного производства мороженные с овощным фаршем</t>
  </si>
  <si>
    <t>Крупа манная</t>
  </si>
  <si>
    <t>Горошек зеленый</t>
  </si>
  <si>
    <t>Капуста белокочанная</t>
  </si>
  <si>
    <t>Сухари</t>
  </si>
  <si>
    <t>№ 548</t>
  </si>
  <si>
    <t>Сосиски</t>
  </si>
  <si>
    <t>Мука пшеничная на подпыл</t>
  </si>
  <si>
    <t>Яйца (для смазки)</t>
  </si>
  <si>
    <t>Дрожжи прессованные</t>
  </si>
  <si>
    <t>Масло растительное для смазки листов</t>
  </si>
  <si>
    <r>
      <t xml:space="preserve"> </t>
    </r>
    <r>
      <rPr>
        <b/>
        <sz val="14"/>
        <color theme="1"/>
        <rFont val="Times New Roman"/>
        <family val="1"/>
        <charset val="204"/>
      </rPr>
      <t>Каша из хлопьев овсяных «Геркулес» жидкая.</t>
    </r>
  </si>
  <si>
    <r>
      <t xml:space="preserve"> </t>
    </r>
    <r>
      <rPr>
        <b/>
        <sz val="14"/>
        <color theme="1"/>
        <rFont val="Times New Roman"/>
        <family val="1"/>
        <charset val="204"/>
      </rPr>
      <t>Крендель сахарный</t>
    </r>
  </si>
  <si>
    <r>
      <t>Компот из сухофруктов</t>
    </r>
    <r>
      <rPr>
        <b/>
        <u/>
        <sz val="14"/>
        <color theme="1"/>
        <rFont val="Times New Roman"/>
        <family val="1"/>
        <charset val="204"/>
      </rPr>
      <t xml:space="preserve"> </t>
    </r>
  </si>
  <si>
    <t xml:space="preserve">Неделя: Вторая </t>
  </si>
  <si>
    <t>№ 395</t>
  </si>
  <si>
    <t>Сосиски отварные</t>
  </si>
  <si>
    <t>№ 291</t>
  </si>
  <si>
    <t>Макаронные изделия отварные</t>
  </si>
  <si>
    <t>Макаронные изделия</t>
  </si>
  <si>
    <t>№ 131</t>
  </si>
  <si>
    <t>№ 337</t>
  </si>
  <si>
    <t>Рыба, запеченная в омлете</t>
  </si>
  <si>
    <t>Масса жареной рыбы</t>
  </si>
  <si>
    <t>Масса омлета</t>
  </si>
  <si>
    <t>Масса п/фабриката</t>
  </si>
  <si>
    <t>№ 313</t>
  </si>
  <si>
    <t>Запеканка творожная</t>
  </si>
  <si>
    <t>Творог</t>
  </si>
  <si>
    <t>Вода или молоко для каши</t>
  </si>
  <si>
    <t>1/10 шт.</t>
  </si>
  <si>
    <t>Ванилин</t>
  </si>
  <si>
    <t xml:space="preserve">     Масса готовой запеканки</t>
  </si>
  <si>
    <t>Сгущенное молоко</t>
  </si>
  <si>
    <t>Салат из белокочанной капусты с морковью</t>
  </si>
  <si>
    <t>Вода для разведения лимонной кислоты</t>
  </si>
  <si>
    <t>№ 153</t>
  </si>
  <si>
    <t>Суп картофельный с рыбными консервами</t>
  </si>
  <si>
    <t>Консервы рыбные в с/с или с добавлением масла</t>
  </si>
  <si>
    <t>Зелень суш.</t>
  </si>
  <si>
    <t>Курица 1 категории потрошенная</t>
  </si>
  <si>
    <t>Напиток клюквенный</t>
  </si>
  <si>
    <t>№ 520</t>
  </si>
  <si>
    <t>Клюква</t>
  </si>
  <si>
    <t>Дрожжи пресов.</t>
  </si>
  <si>
    <t>Мука на подпыл</t>
  </si>
  <si>
    <t>№ 541</t>
  </si>
  <si>
    <t>№ 144</t>
  </si>
  <si>
    <t>Суп картофельный с бобовыми.</t>
  </si>
  <si>
    <t>Горох лущенный</t>
  </si>
  <si>
    <t xml:space="preserve">Соус сметанный </t>
  </si>
  <si>
    <t>№ 442</t>
  </si>
  <si>
    <t>Соус сметанный</t>
  </si>
  <si>
    <t>Масса соуса</t>
  </si>
  <si>
    <t>№ 370</t>
  </si>
  <si>
    <t>Плов из отварной говядины</t>
  </si>
  <si>
    <t>Вторая неделя:</t>
  </si>
  <si>
    <t>№ 369</t>
  </si>
  <si>
    <t>Жаркое по-домашнему</t>
  </si>
  <si>
    <t>Говядина 1 категория</t>
  </si>
  <si>
    <t>Томат</t>
  </si>
  <si>
    <t>№ 302</t>
  </si>
  <si>
    <t>Омлет с зеленым горошком</t>
  </si>
  <si>
    <t>Капуста квашеная</t>
  </si>
  <si>
    <t>Салат из квашеной капусты с луком</t>
  </si>
  <si>
    <t>№ 387</t>
  </si>
  <si>
    <t>Суфле из отварной говядины паровое</t>
  </si>
  <si>
    <t>Говядина(куски т/б части)</t>
  </si>
  <si>
    <t>Масса отварного мяса</t>
  </si>
  <si>
    <t>соус молочный для запекания</t>
  </si>
  <si>
    <t>Масса полуфабрикатов</t>
  </si>
  <si>
    <t>№ 590</t>
  </si>
  <si>
    <t>Печенье</t>
  </si>
  <si>
    <t>Печенье сахарное</t>
  </si>
  <si>
    <t>№ 267</t>
  </si>
  <si>
    <t>Каша  пшенная молочная жидкая</t>
  </si>
  <si>
    <t>№ 381</t>
  </si>
  <si>
    <t>Котлета мясная</t>
  </si>
  <si>
    <t>Говядина(котлетное мясо)</t>
  </si>
  <si>
    <t>Молоко или вода</t>
  </si>
  <si>
    <t>Масса полуфабриката</t>
  </si>
  <si>
    <t>Сосиска запеченная в тесте</t>
  </si>
  <si>
    <t>№1</t>
  </si>
  <si>
    <t>Салат из белокочанной капусты</t>
  </si>
  <si>
    <t>Лук репчатый или зеленый</t>
  </si>
  <si>
    <t>№ 126</t>
  </si>
  <si>
    <t>Борщ из свежей капусты</t>
  </si>
  <si>
    <t>Петрушка</t>
  </si>
  <si>
    <t>№ 398</t>
  </si>
  <si>
    <t>Печень говяжья по-строгановски</t>
  </si>
  <si>
    <t xml:space="preserve">Печень говяжья </t>
  </si>
  <si>
    <t>Масса жареной печени</t>
  </si>
  <si>
    <t>№ 516</t>
  </si>
  <si>
    <t>Кефир,ряженка</t>
  </si>
  <si>
    <t>Кефир или ряженка</t>
  </si>
  <si>
    <t>№ 495</t>
  </si>
  <si>
    <t>Чай с молоком</t>
  </si>
  <si>
    <t>№ 76</t>
  </si>
  <si>
    <t>Винегрет овощной</t>
  </si>
  <si>
    <t>№ 563</t>
  </si>
  <si>
    <t>Булочка ванильная</t>
  </si>
  <si>
    <t>Каша рисовая молочная жидкая</t>
  </si>
  <si>
    <t>№ 268</t>
  </si>
  <si>
    <t>№ 75</t>
  </si>
  <si>
    <t>Салат картофельный с солеными огурцами зеленым горошком</t>
  </si>
  <si>
    <t>Горошек зеленый консервированный</t>
  </si>
  <si>
    <r>
      <t xml:space="preserve"> Свекольник</t>
    </r>
    <r>
      <rPr>
        <b/>
        <u/>
        <sz val="14"/>
        <color theme="1"/>
        <rFont val="Times New Roman"/>
        <family val="1"/>
        <charset val="204"/>
      </rPr>
      <t xml:space="preserve"> </t>
    </r>
  </si>
  <si>
    <t>№ 542</t>
  </si>
  <si>
    <t>Пирожок печеный из сдобного теста с повидлом</t>
  </si>
  <si>
    <t>Повидло</t>
  </si>
  <si>
    <t>№ 306</t>
  </si>
  <si>
    <t>Омлет с сосисками</t>
  </si>
  <si>
    <t>Масса готового омлета</t>
  </si>
  <si>
    <t>Масло сливочное на полив</t>
  </si>
  <si>
    <t>№ 115</t>
  </si>
  <si>
    <t>Икра кабачковая (промышленного производства)</t>
  </si>
  <si>
    <t>Икра из кабачков (консервы)</t>
  </si>
  <si>
    <t>№ 143</t>
  </si>
  <si>
    <t>Суп из овощей с фасолью</t>
  </si>
  <si>
    <t>Фасоль консервированная</t>
  </si>
  <si>
    <t>№ 366</t>
  </si>
  <si>
    <t>Бефстроганов из отварной говядины</t>
  </si>
  <si>
    <t>Говядина 1 категории</t>
  </si>
  <si>
    <t>№ 260</t>
  </si>
  <si>
    <t>Каша  «Дружба»</t>
  </si>
  <si>
    <t>№ 390</t>
  </si>
  <si>
    <t>Тефтели из говядины с рисом («ежики»)</t>
  </si>
  <si>
    <t xml:space="preserve">     Масса пассерованного  лука</t>
  </si>
  <si>
    <t xml:space="preserve">     Масса полуфабриката</t>
  </si>
  <si>
    <t>Масса готовых тефтелей</t>
  </si>
  <si>
    <t>Соус сметанный с томатом</t>
  </si>
  <si>
    <t>70/30</t>
  </si>
  <si>
    <t>№ 444</t>
  </si>
  <si>
    <t>Соус сметанный с томатом.</t>
  </si>
  <si>
    <t>Томат-пюре</t>
  </si>
  <si>
    <t xml:space="preserve">Соль </t>
  </si>
  <si>
    <t>№ 564</t>
  </si>
  <si>
    <t>Булочка домашняя</t>
  </si>
  <si>
    <t>№4</t>
  </si>
  <si>
    <t>№ 408</t>
  </si>
  <si>
    <t>Суфле из кур</t>
  </si>
  <si>
    <t>Масса отварного мяса кур</t>
  </si>
  <si>
    <t>Соус молочный для запекания</t>
  </si>
  <si>
    <t xml:space="preserve">Творог </t>
  </si>
  <si>
    <t>Ватрушка с творогом</t>
  </si>
  <si>
    <t>№7</t>
  </si>
  <si>
    <t>Салат из моркови</t>
  </si>
  <si>
    <t>№ 140</t>
  </si>
  <si>
    <t xml:space="preserve">Щи из свежей капусты </t>
  </si>
  <si>
    <t>Томат пюре</t>
  </si>
  <si>
    <t>№ 342</t>
  </si>
  <si>
    <t>Рыба, тушеная в соусе</t>
  </si>
  <si>
    <t>70/50</t>
  </si>
  <si>
    <t>№ 426</t>
  </si>
  <si>
    <t>Картофель отварной</t>
  </si>
  <si>
    <t xml:space="preserve">Масло растительное </t>
  </si>
  <si>
    <t xml:space="preserve"> ( 7-10 лет)</t>
  </si>
  <si>
    <t xml:space="preserve"> (7-10лет)</t>
  </si>
  <si>
    <t>Первая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</si>
</sst>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20"/>
      <color rgb="FF0070C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6" fillId="0" borderId="0" xfId="0" applyFont="1"/>
    <xf numFmtId="0" fontId="5" fillId="0" borderId="1" xfId="0" applyFont="1" applyBorder="1"/>
    <xf numFmtId="0" fontId="5" fillId="0" borderId="6" xfId="0" applyFont="1" applyBorder="1"/>
    <xf numFmtId="0" fontId="1" fillId="0" borderId="0" xfId="0" applyFont="1"/>
    <xf numFmtId="0" fontId="2" fillId="0" borderId="0" xfId="0" applyFont="1" applyBorder="1"/>
    <xf numFmtId="0" fontId="8" fillId="0" borderId="0" xfId="0" applyFont="1"/>
    <xf numFmtId="0" fontId="8" fillId="0" borderId="1" xfId="0" applyFont="1" applyBorder="1"/>
    <xf numFmtId="0" fontId="9" fillId="0" borderId="1" xfId="0" applyFont="1" applyBorder="1"/>
    <xf numFmtId="0" fontId="10" fillId="0" borderId="0" xfId="0" applyFont="1"/>
    <xf numFmtId="0" fontId="7" fillId="0" borderId="0" xfId="0" applyFont="1"/>
    <xf numFmtId="0" fontId="3" fillId="0" borderId="4" xfId="0" applyFont="1" applyBorder="1"/>
    <xf numFmtId="0" fontId="2" fillId="0" borderId="2" xfId="0" applyFont="1" applyBorder="1"/>
    <xf numFmtId="0" fontId="0" fillId="0" borderId="11" xfId="0" applyBorder="1"/>
    <xf numFmtId="0" fontId="11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1" fillId="0" borderId="1" xfId="0" applyFont="1" applyBorder="1"/>
    <xf numFmtId="0" fontId="12" fillId="0" borderId="1" xfId="0" applyFont="1" applyBorder="1"/>
    <xf numFmtId="0" fontId="0" fillId="0" borderId="0" xfId="0" applyBorder="1"/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/>
    <xf numFmtId="0" fontId="8" fillId="0" borderId="8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2" borderId="1" xfId="0" applyFont="1" applyFill="1" applyBorder="1"/>
    <xf numFmtId="0" fontId="2" fillId="2" borderId="1" xfId="0" applyFont="1" applyFill="1" applyBorder="1"/>
    <xf numFmtId="0" fontId="8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3" fillId="0" borderId="1" xfId="0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3" fillId="0" borderId="6" xfId="0" applyFont="1" applyBorder="1"/>
    <xf numFmtId="0" fontId="8" fillId="0" borderId="6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7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7" xfId="0" applyFont="1" applyBorder="1"/>
    <xf numFmtId="0" fontId="1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2" fillId="0" borderId="12" xfId="0" applyFont="1" applyBorder="1"/>
    <xf numFmtId="0" fontId="2" fillId="0" borderId="7" xfId="0" applyFont="1" applyBorder="1"/>
    <xf numFmtId="0" fontId="8" fillId="0" borderId="7" xfId="0" applyFont="1" applyBorder="1"/>
    <xf numFmtId="0" fontId="2" fillId="0" borderId="2" xfId="0" applyFont="1" applyBorder="1" applyAlignment="1">
      <alignment horizontal="center" vertical="center" wrapText="1"/>
    </xf>
    <xf numFmtId="0" fontId="8" fillId="0" borderId="4" xfId="0" applyFont="1" applyBorder="1"/>
    <xf numFmtId="0" fontId="3" fillId="0" borderId="2" xfId="0" applyFont="1" applyBorder="1" applyAlignment="1">
      <alignment horizontal="center"/>
    </xf>
    <xf numFmtId="0" fontId="13" fillId="0" borderId="7" xfId="0" applyFont="1" applyBorder="1"/>
    <xf numFmtId="0" fontId="3" fillId="0" borderId="7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2" fillId="2" borderId="2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2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0" xfId="0" applyFont="1" applyFill="1" applyAlignment="1">
      <alignment vertical="center"/>
    </xf>
    <xf numFmtId="0" fontId="8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center"/>
    </xf>
    <xf numFmtId="0" fontId="2" fillId="0" borderId="10" xfId="0" applyFont="1" applyBorder="1"/>
    <xf numFmtId="0" fontId="8" fillId="0" borderId="10" xfId="0" applyFont="1" applyBorder="1"/>
    <xf numFmtId="0" fontId="8" fillId="0" borderId="1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1" xfId="0" applyNumberFormat="1" applyFont="1" applyBorder="1"/>
    <xf numFmtId="0" fontId="2" fillId="0" borderId="8" xfId="0" applyFont="1" applyBorder="1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" fillId="0" borderId="11" xfId="0" applyFont="1" applyBorder="1"/>
    <xf numFmtId="0" fontId="18" fillId="0" borderId="0" xfId="0" applyFont="1"/>
    <xf numFmtId="0" fontId="19" fillId="0" borderId="0" xfId="0" applyFont="1"/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8" fillId="0" borderId="14" xfId="0" applyFont="1" applyBorder="1"/>
    <xf numFmtId="164" fontId="3" fillId="0" borderId="7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3" fillId="0" borderId="6" xfId="0" applyFont="1" applyBorder="1"/>
    <xf numFmtId="0" fontId="20" fillId="0" borderId="0" xfId="0" applyFont="1" applyAlignment="1">
      <alignment horizontal="center"/>
    </xf>
    <xf numFmtId="0" fontId="21" fillId="0" borderId="1" xfId="0" applyFont="1" applyBorder="1"/>
    <xf numFmtId="0" fontId="2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top"/>
    </xf>
    <xf numFmtId="0" fontId="3" fillId="0" borderId="7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1"/>
  <sheetViews>
    <sheetView zoomScaleNormal="100" workbookViewId="0">
      <selection activeCell="A75" sqref="A75:M77"/>
    </sheetView>
  </sheetViews>
  <sheetFormatPr defaultRowHeight="15" x14ac:dyDescent="0.25"/>
  <cols>
    <col min="1" max="1" width="9.28515625" customWidth="1"/>
    <col min="2" max="2" width="33.85546875" customWidth="1"/>
    <col min="3" max="3" width="13" customWidth="1"/>
    <col min="4" max="5" width="12.7109375" customWidth="1"/>
    <col min="6" max="6" width="12.7109375" style="12" customWidth="1"/>
    <col min="7" max="13" width="12.7109375" customWidth="1"/>
  </cols>
  <sheetData>
    <row r="1" spans="1:14" ht="20.25" x14ac:dyDescent="0.3">
      <c r="A1" s="61" t="s">
        <v>0</v>
      </c>
      <c r="B1" s="61"/>
      <c r="C1" s="61"/>
      <c r="D1" s="61" t="s">
        <v>1</v>
      </c>
      <c r="E1" s="61"/>
      <c r="F1" s="60"/>
      <c r="G1" s="59"/>
      <c r="H1" s="59"/>
      <c r="I1" s="59"/>
      <c r="J1" s="59"/>
      <c r="K1" s="59"/>
      <c r="L1" s="59"/>
      <c r="M1" s="59"/>
    </row>
    <row r="2" spans="1:14" ht="20.25" x14ac:dyDescent="0.3">
      <c r="A2" s="61"/>
      <c r="B2" s="61"/>
      <c r="C2" s="61"/>
      <c r="D2" s="61"/>
      <c r="E2" s="61"/>
      <c r="F2" s="60"/>
      <c r="G2" s="59"/>
      <c r="H2" s="59"/>
      <c r="I2" s="59"/>
      <c r="J2" s="59"/>
      <c r="K2" s="59"/>
      <c r="L2" s="59"/>
      <c r="M2" s="59"/>
    </row>
    <row r="3" spans="1:14" ht="20.25" x14ac:dyDescent="0.3">
      <c r="A3" s="61" t="s">
        <v>2</v>
      </c>
      <c r="B3" s="61"/>
      <c r="C3" s="61"/>
      <c r="D3" s="61" t="s">
        <v>299</v>
      </c>
      <c r="E3" s="61"/>
      <c r="F3" s="60"/>
      <c r="G3" s="59"/>
      <c r="H3" s="59"/>
      <c r="I3" s="59"/>
      <c r="J3" s="59"/>
      <c r="K3" s="59"/>
      <c r="L3" s="59"/>
      <c r="M3" s="59"/>
    </row>
    <row r="4" spans="1:14" ht="34.5" customHeight="1" x14ac:dyDescent="0.3">
      <c r="A4" s="170" t="s">
        <v>3</v>
      </c>
      <c r="B4" s="175" t="s">
        <v>4</v>
      </c>
      <c r="C4" s="179" t="s">
        <v>26</v>
      </c>
      <c r="D4" s="176" t="s">
        <v>27</v>
      </c>
      <c r="E4" s="170" t="s">
        <v>5</v>
      </c>
      <c r="F4" s="170"/>
      <c r="G4" s="170"/>
      <c r="H4" s="178" t="s">
        <v>9</v>
      </c>
      <c r="I4" s="178" t="s">
        <v>10</v>
      </c>
      <c r="J4" s="178"/>
      <c r="K4" s="170" t="s">
        <v>13</v>
      </c>
      <c r="L4" s="170"/>
      <c r="M4" s="170"/>
      <c r="N4" s="1"/>
    </row>
    <row r="5" spans="1:14" ht="60" customHeight="1" x14ac:dyDescent="0.3">
      <c r="A5" s="170"/>
      <c r="B5" s="175"/>
      <c r="C5" s="180"/>
      <c r="D5" s="177"/>
      <c r="E5" s="3" t="s">
        <v>6</v>
      </c>
      <c r="F5" s="10" t="s">
        <v>7</v>
      </c>
      <c r="G5" s="3" t="s">
        <v>8</v>
      </c>
      <c r="H5" s="178"/>
      <c r="I5" s="3" t="s">
        <v>11</v>
      </c>
      <c r="J5" s="3" t="s">
        <v>12</v>
      </c>
      <c r="K5" s="3" t="s">
        <v>14</v>
      </c>
      <c r="L5" s="3" t="s">
        <v>15</v>
      </c>
      <c r="M5" s="3" t="s">
        <v>16</v>
      </c>
      <c r="N5" s="1"/>
    </row>
    <row r="6" spans="1:14" ht="18.75" x14ac:dyDescent="0.3">
      <c r="A6" s="171" t="s">
        <v>17</v>
      </c>
      <c r="B6" s="172"/>
      <c r="C6" s="173"/>
      <c r="D6" s="172"/>
      <c r="E6" s="172"/>
      <c r="F6" s="172"/>
      <c r="G6" s="172"/>
      <c r="H6" s="172"/>
      <c r="I6" s="172"/>
      <c r="J6" s="172"/>
      <c r="K6" s="172"/>
      <c r="L6" s="172"/>
      <c r="M6" s="174"/>
      <c r="N6" s="1"/>
    </row>
    <row r="7" spans="1:14" ht="18.75" x14ac:dyDescent="0.3">
      <c r="A7" s="2" t="s">
        <v>29</v>
      </c>
      <c r="B7" s="181" t="s">
        <v>154</v>
      </c>
      <c r="C7" s="182"/>
      <c r="D7" s="183"/>
      <c r="E7" s="26"/>
      <c r="F7" s="10"/>
      <c r="G7" s="3"/>
      <c r="H7" s="3"/>
      <c r="I7" s="3"/>
      <c r="J7" s="3"/>
      <c r="K7" s="3"/>
      <c r="L7" s="3"/>
      <c r="M7" s="3"/>
      <c r="N7" s="1"/>
    </row>
    <row r="8" spans="1:14" ht="18.75" x14ac:dyDescent="0.3">
      <c r="A8" s="3"/>
      <c r="B8" s="28" t="s">
        <v>20</v>
      </c>
      <c r="C8" s="29">
        <v>31.2</v>
      </c>
      <c r="D8" s="29">
        <v>31.2</v>
      </c>
      <c r="E8" s="3"/>
      <c r="F8" s="66"/>
      <c r="G8" s="3"/>
      <c r="H8" s="3"/>
      <c r="I8" s="3"/>
      <c r="J8" s="3"/>
      <c r="K8" s="3"/>
      <c r="L8" s="3"/>
      <c r="M8" s="3"/>
      <c r="N8" s="1"/>
    </row>
    <row r="9" spans="1:14" ht="18.75" x14ac:dyDescent="0.3">
      <c r="A9" s="3"/>
      <c r="B9" s="28" t="s">
        <v>21</v>
      </c>
      <c r="C9" s="29">
        <v>118.4</v>
      </c>
      <c r="D9" s="29">
        <v>118.4</v>
      </c>
      <c r="E9" s="3"/>
      <c r="F9" s="66"/>
      <c r="G9" s="3"/>
      <c r="H9" s="3"/>
      <c r="I9" s="3"/>
      <c r="J9" s="3"/>
      <c r="K9" s="3"/>
      <c r="L9" s="3"/>
      <c r="M9" s="3"/>
      <c r="N9" s="1"/>
    </row>
    <row r="10" spans="1:14" ht="18.75" x14ac:dyDescent="0.3">
      <c r="A10" s="3"/>
      <c r="B10" s="28" t="s">
        <v>22</v>
      </c>
      <c r="C10" s="29">
        <v>5</v>
      </c>
      <c r="D10" s="29">
        <v>5</v>
      </c>
      <c r="E10" s="3"/>
      <c r="F10" s="66"/>
      <c r="G10" s="3"/>
      <c r="H10" s="3"/>
      <c r="I10" s="3"/>
      <c r="J10" s="3"/>
      <c r="K10" s="3"/>
      <c r="L10" s="3"/>
      <c r="M10" s="3"/>
      <c r="N10" s="1"/>
    </row>
    <row r="11" spans="1:14" ht="18.75" x14ac:dyDescent="0.3">
      <c r="A11" s="3"/>
      <c r="B11" s="28" t="s">
        <v>23</v>
      </c>
      <c r="C11" s="29">
        <v>5</v>
      </c>
      <c r="D11" s="29">
        <v>5</v>
      </c>
      <c r="E11" s="3"/>
      <c r="F11" s="66"/>
      <c r="G11" s="3"/>
      <c r="H11" s="3"/>
      <c r="I11" s="3"/>
      <c r="J11" s="3"/>
      <c r="K11" s="3"/>
      <c r="L11" s="3"/>
      <c r="M11" s="3"/>
      <c r="N11" s="1"/>
    </row>
    <row r="12" spans="1:14" ht="18.75" x14ac:dyDescent="0.3">
      <c r="A12" s="3"/>
      <c r="B12" s="28" t="s">
        <v>24</v>
      </c>
      <c r="C12" s="29">
        <v>1</v>
      </c>
      <c r="D12" s="29">
        <v>1</v>
      </c>
      <c r="E12" s="3"/>
      <c r="F12" s="66"/>
      <c r="G12" s="3"/>
      <c r="H12" s="3"/>
      <c r="I12" s="3"/>
      <c r="J12" s="3"/>
      <c r="K12" s="3"/>
      <c r="L12" s="3"/>
      <c r="M12" s="3"/>
      <c r="N12" s="1"/>
    </row>
    <row r="13" spans="1:14" ht="18.75" x14ac:dyDescent="0.3">
      <c r="A13" s="3"/>
      <c r="B13" s="28" t="s">
        <v>25</v>
      </c>
      <c r="C13" s="29">
        <v>58.4</v>
      </c>
      <c r="D13" s="29">
        <v>58.4</v>
      </c>
      <c r="E13" s="26"/>
      <c r="F13" s="27"/>
      <c r="G13" s="26"/>
      <c r="H13" s="26"/>
      <c r="I13" s="26"/>
      <c r="J13" s="26"/>
      <c r="K13" s="26"/>
      <c r="L13" s="26"/>
      <c r="M13" s="26"/>
      <c r="N13" s="1"/>
    </row>
    <row r="14" spans="1:14" ht="18.75" x14ac:dyDescent="0.3">
      <c r="A14" s="3"/>
      <c r="B14" s="30" t="s">
        <v>28</v>
      </c>
      <c r="C14" s="29"/>
      <c r="D14" s="67">
        <v>200</v>
      </c>
      <c r="E14" s="29">
        <v>7.16</v>
      </c>
      <c r="F14" s="32">
        <v>9.4</v>
      </c>
      <c r="G14" s="29">
        <v>28.8</v>
      </c>
      <c r="H14" s="19">
        <v>228.4</v>
      </c>
      <c r="I14" s="29">
        <v>125.6</v>
      </c>
      <c r="J14" s="29">
        <v>0.96</v>
      </c>
      <c r="K14" s="29">
        <v>0.13600000000000001</v>
      </c>
      <c r="L14" s="29">
        <v>0.04</v>
      </c>
      <c r="M14" s="29">
        <v>1.2</v>
      </c>
      <c r="N14" s="1"/>
    </row>
    <row r="15" spans="1:14" ht="18.75" x14ac:dyDescent="0.3">
      <c r="A15" s="18" t="s">
        <v>53</v>
      </c>
      <c r="B15" s="18" t="s">
        <v>54</v>
      </c>
      <c r="C15" s="3"/>
      <c r="D15" s="3"/>
      <c r="E15" s="3"/>
      <c r="F15" s="10"/>
      <c r="G15" s="3"/>
      <c r="H15" s="3"/>
      <c r="I15" s="3"/>
      <c r="J15" s="3"/>
      <c r="K15" s="3"/>
      <c r="L15" s="3"/>
      <c r="M15" s="3"/>
      <c r="N15" s="1"/>
    </row>
    <row r="16" spans="1:14" ht="18.75" x14ac:dyDescent="0.3">
      <c r="A16" s="3"/>
      <c r="B16" s="28" t="s">
        <v>54</v>
      </c>
      <c r="C16" s="118">
        <v>206</v>
      </c>
      <c r="D16" s="118">
        <v>200</v>
      </c>
      <c r="E16" s="3"/>
      <c r="F16" s="10"/>
      <c r="G16" s="3"/>
      <c r="H16" s="3"/>
      <c r="I16" s="3"/>
      <c r="J16" s="3"/>
      <c r="K16" s="3"/>
      <c r="L16" s="3"/>
      <c r="M16" s="3"/>
      <c r="N16" s="1"/>
    </row>
    <row r="17" spans="1:14" ht="18.75" x14ac:dyDescent="0.3">
      <c r="A17" s="3"/>
      <c r="B17" s="30" t="s">
        <v>28</v>
      </c>
      <c r="C17" s="119"/>
      <c r="D17" s="119">
        <v>200</v>
      </c>
      <c r="E17" s="118">
        <v>10</v>
      </c>
      <c r="F17" s="32">
        <v>6.4</v>
      </c>
      <c r="G17" s="118">
        <v>17</v>
      </c>
      <c r="H17" s="118">
        <v>174</v>
      </c>
      <c r="I17" s="118">
        <v>238</v>
      </c>
      <c r="J17" s="118">
        <v>0.2</v>
      </c>
      <c r="K17" s="118">
        <v>0.06</v>
      </c>
      <c r="L17" s="118">
        <v>0.04</v>
      </c>
      <c r="M17" s="118">
        <v>1.2</v>
      </c>
      <c r="N17" s="1"/>
    </row>
    <row r="18" spans="1:14" ht="18.75" x14ac:dyDescent="0.3">
      <c r="A18" s="18" t="s">
        <v>31</v>
      </c>
      <c r="B18" s="18" t="s">
        <v>23</v>
      </c>
      <c r="C18" s="3"/>
      <c r="D18" s="3"/>
      <c r="E18" s="3"/>
      <c r="F18" s="10"/>
      <c r="G18" s="3"/>
      <c r="H18" s="3"/>
      <c r="I18" s="3"/>
      <c r="J18" s="3"/>
      <c r="K18" s="3"/>
      <c r="L18" s="3"/>
      <c r="M18" s="3"/>
      <c r="N18" s="1"/>
    </row>
    <row r="19" spans="1:14" ht="37.5" x14ac:dyDescent="0.3">
      <c r="A19" s="18"/>
      <c r="B19" s="28" t="s">
        <v>32</v>
      </c>
      <c r="C19" s="29">
        <v>20</v>
      </c>
      <c r="D19" s="29">
        <v>20</v>
      </c>
      <c r="E19" s="3"/>
      <c r="F19" s="10"/>
      <c r="G19" s="3"/>
      <c r="H19" s="3"/>
      <c r="I19" s="3"/>
      <c r="J19" s="3"/>
      <c r="K19" s="3"/>
      <c r="L19" s="3"/>
      <c r="M19" s="3"/>
      <c r="N19" s="1"/>
    </row>
    <row r="20" spans="1:14" ht="18.75" x14ac:dyDescent="0.3">
      <c r="A20" s="18"/>
      <c r="B20" s="30" t="s">
        <v>28</v>
      </c>
      <c r="C20" s="19"/>
      <c r="D20" s="31">
        <v>20</v>
      </c>
      <c r="E20" s="29">
        <v>0.1</v>
      </c>
      <c r="F20" s="32">
        <v>16.5</v>
      </c>
      <c r="G20" s="29">
        <v>0.16</v>
      </c>
      <c r="H20" s="29">
        <v>150</v>
      </c>
      <c r="I20" s="29">
        <v>2.4</v>
      </c>
      <c r="J20" s="29">
        <v>0.04</v>
      </c>
      <c r="K20" s="29">
        <v>0</v>
      </c>
      <c r="L20" s="29">
        <v>0.2</v>
      </c>
      <c r="M20" s="29">
        <v>0</v>
      </c>
      <c r="N20" s="1"/>
    </row>
    <row r="21" spans="1:14" ht="18.75" x14ac:dyDescent="0.3">
      <c r="A21" s="18" t="s">
        <v>33</v>
      </c>
      <c r="B21" s="18" t="s">
        <v>34</v>
      </c>
      <c r="C21" s="3"/>
      <c r="D21" s="3"/>
      <c r="E21" s="3"/>
      <c r="F21" s="10"/>
      <c r="G21" s="3"/>
      <c r="H21" s="3"/>
      <c r="I21" s="3"/>
      <c r="J21" s="3"/>
      <c r="K21" s="3"/>
      <c r="L21" s="3"/>
      <c r="M21" s="3"/>
      <c r="N21" s="1"/>
    </row>
    <row r="22" spans="1:14" ht="18.75" x14ac:dyDescent="0.3">
      <c r="A22" s="18"/>
      <c r="B22" s="28" t="s">
        <v>34</v>
      </c>
      <c r="C22" s="29">
        <v>75</v>
      </c>
      <c r="D22" s="29">
        <v>75</v>
      </c>
      <c r="E22" s="3"/>
      <c r="F22" s="10"/>
      <c r="G22" s="3"/>
      <c r="H22" s="3"/>
      <c r="I22" s="3"/>
      <c r="J22" s="3"/>
      <c r="K22" s="3"/>
      <c r="L22" s="3"/>
      <c r="M22" s="3"/>
      <c r="N22" s="1"/>
    </row>
    <row r="23" spans="1:14" ht="18.75" x14ac:dyDescent="0.3">
      <c r="A23" s="18"/>
      <c r="B23" s="30" t="s">
        <v>28</v>
      </c>
      <c r="C23" s="19"/>
      <c r="D23" s="31">
        <v>75</v>
      </c>
      <c r="E23" s="29">
        <v>5.7</v>
      </c>
      <c r="F23" s="32">
        <v>0.6</v>
      </c>
      <c r="G23" s="29">
        <v>36.9</v>
      </c>
      <c r="H23" s="29">
        <v>176.25</v>
      </c>
      <c r="I23" s="29">
        <v>15</v>
      </c>
      <c r="J23" s="29">
        <v>0.83</v>
      </c>
      <c r="K23" s="29">
        <v>0.08</v>
      </c>
      <c r="L23" s="29">
        <v>0</v>
      </c>
      <c r="M23" s="29">
        <v>0</v>
      </c>
      <c r="N23" s="1"/>
    </row>
    <row r="24" spans="1:14" ht="18.75" x14ac:dyDescent="0.3">
      <c r="A24" s="18" t="s">
        <v>35</v>
      </c>
      <c r="B24" s="18" t="s">
        <v>36</v>
      </c>
      <c r="C24" s="3"/>
      <c r="D24" s="3"/>
      <c r="E24" s="3"/>
      <c r="F24" s="10"/>
      <c r="G24" s="3"/>
      <c r="H24" s="3"/>
      <c r="I24" s="3"/>
      <c r="J24" s="3"/>
      <c r="K24" s="3"/>
      <c r="L24" s="3"/>
      <c r="M24" s="3"/>
      <c r="N24" s="1"/>
    </row>
    <row r="25" spans="1:14" ht="18.75" x14ac:dyDescent="0.3">
      <c r="A25" s="18"/>
      <c r="B25" s="28" t="s">
        <v>36</v>
      </c>
      <c r="C25" s="29">
        <v>40</v>
      </c>
      <c r="D25" s="29">
        <v>40</v>
      </c>
      <c r="E25" s="3"/>
      <c r="F25" s="10"/>
      <c r="G25" s="3"/>
      <c r="H25" s="3"/>
      <c r="I25" s="3"/>
      <c r="J25" s="3"/>
      <c r="K25" s="3"/>
      <c r="L25" s="3"/>
      <c r="M25" s="3"/>
      <c r="N25" s="1"/>
    </row>
    <row r="26" spans="1:14" ht="18.75" x14ac:dyDescent="0.3">
      <c r="A26" s="18"/>
      <c r="B26" s="30" t="s">
        <v>28</v>
      </c>
      <c r="C26" s="19"/>
      <c r="D26" s="31">
        <v>40</v>
      </c>
      <c r="E26" s="29">
        <v>2.6</v>
      </c>
      <c r="F26" s="32">
        <v>0.48</v>
      </c>
      <c r="G26" s="29">
        <v>13.3</v>
      </c>
      <c r="H26" s="29">
        <v>116</v>
      </c>
      <c r="I26" s="29">
        <v>23.3</v>
      </c>
      <c r="J26" s="29">
        <v>2.6</v>
      </c>
      <c r="K26" s="29">
        <v>0.12</v>
      </c>
      <c r="L26" s="29">
        <v>0</v>
      </c>
      <c r="M26" s="29">
        <v>0</v>
      </c>
      <c r="N26" s="1"/>
    </row>
    <row r="27" spans="1:14" ht="18.75" x14ac:dyDescent="0.3">
      <c r="A27" s="18" t="s">
        <v>37</v>
      </c>
      <c r="B27" s="18" t="s">
        <v>38</v>
      </c>
      <c r="C27" s="19"/>
      <c r="D27" s="19"/>
      <c r="E27" s="29"/>
      <c r="F27" s="32"/>
      <c r="G27" s="29"/>
      <c r="H27" s="29"/>
      <c r="I27" s="29"/>
      <c r="J27" s="29"/>
      <c r="K27" s="29"/>
      <c r="L27" s="29"/>
      <c r="M27" s="29"/>
      <c r="N27" s="1"/>
    </row>
    <row r="28" spans="1:14" ht="18.75" x14ac:dyDescent="0.3">
      <c r="A28" s="3"/>
      <c r="B28" s="28" t="s">
        <v>39</v>
      </c>
      <c r="C28" s="29">
        <v>3</v>
      </c>
      <c r="D28" s="29">
        <v>3</v>
      </c>
      <c r="E28" s="29"/>
      <c r="F28" s="32"/>
      <c r="G28" s="29"/>
      <c r="H28" s="29"/>
      <c r="I28" s="29"/>
      <c r="J28" s="29"/>
      <c r="K28" s="29"/>
      <c r="L28" s="29"/>
      <c r="M28" s="29"/>
      <c r="N28" s="1"/>
    </row>
    <row r="29" spans="1:14" ht="18.75" x14ac:dyDescent="0.3">
      <c r="A29" s="3"/>
      <c r="B29" s="28" t="s">
        <v>21</v>
      </c>
      <c r="C29" s="29">
        <v>100</v>
      </c>
      <c r="D29" s="29">
        <v>100</v>
      </c>
      <c r="E29" s="29"/>
      <c r="F29" s="32"/>
      <c r="G29" s="29"/>
      <c r="H29" s="29"/>
      <c r="I29" s="29"/>
      <c r="J29" s="29"/>
      <c r="K29" s="29"/>
      <c r="L29" s="29"/>
      <c r="M29" s="29"/>
      <c r="N29" s="1"/>
    </row>
    <row r="30" spans="1:14" ht="18.75" x14ac:dyDescent="0.3">
      <c r="A30" s="3"/>
      <c r="B30" s="28" t="s">
        <v>25</v>
      </c>
      <c r="C30" s="29">
        <v>110</v>
      </c>
      <c r="D30" s="29">
        <v>110</v>
      </c>
      <c r="E30" s="29"/>
      <c r="F30" s="32"/>
      <c r="G30" s="29"/>
      <c r="H30" s="29"/>
      <c r="I30" s="29"/>
      <c r="J30" s="29"/>
      <c r="K30" s="29"/>
      <c r="L30" s="29"/>
      <c r="M30" s="29"/>
      <c r="N30" s="1"/>
    </row>
    <row r="31" spans="1:14" ht="18.75" x14ac:dyDescent="0.3">
      <c r="A31" s="3"/>
      <c r="B31" s="28" t="s">
        <v>22</v>
      </c>
      <c r="C31" s="29">
        <v>20</v>
      </c>
      <c r="D31" s="29">
        <v>20</v>
      </c>
      <c r="E31" s="3"/>
      <c r="F31" s="10"/>
      <c r="G31" s="3"/>
      <c r="H31" s="3"/>
      <c r="I31" s="3"/>
      <c r="J31" s="3"/>
      <c r="K31" s="3"/>
      <c r="L31" s="3"/>
      <c r="M31" s="3"/>
      <c r="N31" s="1"/>
    </row>
    <row r="32" spans="1:14" ht="18.75" x14ac:dyDescent="0.3">
      <c r="A32" s="3"/>
      <c r="B32" s="30" t="s">
        <v>28</v>
      </c>
      <c r="C32" s="19"/>
      <c r="D32" s="31">
        <v>200</v>
      </c>
      <c r="E32" s="29">
        <v>3.6</v>
      </c>
      <c r="F32" s="32">
        <v>3.3</v>
      </c>
      <c r="G32" s="29">
        <v>25</v>
      </c>
      <c r="H32" s="29">
        <v>144</v>
      </c>
      <c r="I32" s="29">
        <v>124</v>
      </c>
      <c r="J32" s="29">
        <v>0.8</v>
      </c>
      <c r="K32" s="29">
        <v>0.04</v>
      </c>
      <c r="L32" s="29">
        <v>0.02</v>
      </c>
      <c r="M32" s="29">
        <v>1.3</v>
      </c>
      <c r="N32" s="1"/>
    </row>
    <row r="33" spans="1:14" ht="18.75" x14ac:dyDescent="0.3">
      <c r="A33" s="3"/>
      <c r="B33" s="42" t="s">
        <v>40</v>
      </c>
      <c r="C33" s="18"/>
      <c r="D33" s="18"/>
      <c r="E33" s="31">
        <f t="shared" ref="E33:M33" si="0">E14+E17+E20+E23+E26+E32</f>
        <v>29.160000000000004</v>
      </c>
      <c r="F33" s="43">
        <f t="shared" si="0"/>
        <v>36.679999999999993</v>
      </c>
      <c r="G33" s="31">
        <f t="shared" si="0"/>
        <v>121.15999999999998</v>
      </c>
      <c r="H33" s="31">
        <f t="shared" si="0"/>
        <v>988.65</v>
      </c>
      <c r="I33" s="31">
        <f t="shared" si="0"/>
        <v>528.29999999999995</v>
      </c>
      <c r="J33" s="31">
        <f t="shared" si="0"/>
        <v>5.43</v>
      </c>
      <c r="K33" s="31">
        <f t="shared" si="0"/>
        <v>0.436</v>
      </c>
      <c r="L33" s="31">
        <f t="shared" si="0"/>
        <v>0.30000000000000004</v>
      </c>
      <c r="M33" s="31">
        <f t="shared" si="0"/>
        <v>3.7</v>
      </c>
      <c r="N33" s="1"/>
    </row>
    <row r="34" spans="1:14" ht="18.75" x14ac:dyDescent="0.3">
      <c r="A34" s="171" t="s">
        <v>19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4"/>
      <c r="N34" s="1"/>
    </row>
    <row r="35" spans="1:14" ht="18.75" x14ac:dyDescent="0.3">
      <c r="A35" s="18" t="s">
        <v>41</v>
      </c>
      <c r="B35" s="18" t="s">
        <v>42</v>
      </c>
      <c r="C35" s="3"/>
      <c r="D35" s="3"/>
      <c r="E35" s="3"/>
      <c r="F35" s="10"/>
      <c r="G35" s="3"/>
      <c r="H35" s="3"/>
      <c r="I35" s="3"/>
      <c r="J35" s="3"/>
      <c r="K35" s="3"/>
      <c r="L35" s="3"/>
      <c r="M35" s="3"/>
      <c r="N35" s="1"/>
    </row>
    <row r="36" spans="1:14" ht="18.75" x14ac:dyDescent="0.3">
      <c r="A36" s="3"/>
      <c r="B36" s="28" t="s">
        <v>43</v>
      </c>
      <c r="C36" s="29">
        <v>57</v>
      </c>
      <c r="D36" s="29">
        <v>48</v>
      </c>
      <c r="E36" s="3"/>
      <c r="F36" s="10"/>
      <c r="G36" s="3"/>
      <c r="H36" s="3"/>
      <c r="I36" s="3"/>
      <c r="J36" s="3"/>
      <c r="K36" s="3"/>
      <c r="L36" s="3"/>
      <c r="M36" s="3"/>
      <c r="N36" s="1"/>
    </row>
    <row r="37" spans="1:14" ht="18.75" x14ac:dyDescent="0.3">
      <c r="A37" s="3"/>
      <c r="B37" s="28" t="s">
        <v>44</v>
      </c>
      <c r="C37" s="29">
        <v>44</v>
      </c>
      <c r="D37" s="29">
        <v>35</v>
      </c>
      <c r="E37" s="3"/>
      <c r="F37" s="10"/>
      <c r="G37" s="3"/>
      <c r="H37" s="3"/>
      <c r="I37" s="3"/>
      <c r="J37" s="3"/>
      <c r="K37" s="3"/>
      <c r="L37" s="3"/>
      <c r="M37" s="3"/>
      <c r="N37" s="1"/>
    </row>
    <row r="38" spans="1:14" ht="18.75" x14ac:dyDescent="0.3">
      <c r="A38" s="3"/>
      <c r="B38" s="28" t="s">
        <v>45</v>
      </c>
      <c r="C38" s="29">
        <v>14</v>
      </c>
      <c r="D38" s="29">
        <v>12</v>
      </c>
      <c r="E38" s="3"/>
      <c r="F38" s="10"/>
      <c r="G38" s="3"/>
      <c r="H38" s="3"/>
      <c r="I38" s="3"/>
      <c r="J38" s="3"/>
      <c r="K38" s="3"/>
      <c r="L38" s="3"/>
      <c r="M38" s="3"/>
      <c r="N38" s="1"/>
    </row>
    <row r="39" spans="1:14" ht="18.75" x14ac:dyDescent="0.3">
      <c r="A39" s="3"/>
      <c r="B39" s="28" t="s">
        <v>46</v>
      </c>
      <c r="C39" s="29">
        <v>5</v>
      </c>
      <c r="D39" s="29">
        <v>5</v>
      </c>
      <c r="E39" s="3"/>
      <c r="F39" s="10"/>
      <c r="G39" s="3"/>
      <c r="H39" s="3"/>
      <c r="I39" s="3"/>
      <c r="J39" s="3"/>
      <c r="K39" s="3"/>
      <c r="L39" s="3"/>
      <c r="M39" s="3"/>
      <c r="N39" s="1"/>
    </row>
    <row r="40" spans="1:14" ht="18.75" x14ac:dyDescent="0.3">
      <c r="A40" s="3"/>
      <c r="B40" s="30" t="s">
        <v>28</v>
      </c>
      <c r="C40" s="19"/>
      <c r="D40" s="31">
        <v>100</v>
      </c>
      <c r="E40" s="29">
        <v>0.9</v>
      </c>
      <c r="F40" s="32">
        <v>5.0999999999999996</v>
      </c>
      <c r="G40" s="29">
        <v>3.6</v>
      </c>
      <c r="H40" s="29">
        <v>64</v>
      </c>
      <c r="I40" s="29">
        <v>17</v>
      </c>
      <c r="J40" s="29">
        <v>0.7</v>
      </c>
      <c r="K40" s="29">
        <v>0.04</v>
      </c>
      <c r="L40" s="29">
        <v>0</v>
      </c>
      <c r="M40" s="29">
        <v>14.1</v>
      </c>
      <c r="N40" s="1"/>
    </row>
    <row r="41" spans="1:14" ht="18.75" x14ac:dyDescent="0.3">
      <c r="A41" s="18" t="s">
        <v>190</v>
      </c>
      <c r="B41" s="18" t="s">
        <v>191</v>
      </c>
      <c r="C41" s="120"/>
      <c r="D41" s="118"/>
      <c r="E41" s="118"/>
      <c r="F41" s="32"/>
      <c r="G41" s="118"/>
      <c r="H41" s="118"/>
      <c r="I41" s="118"/>
      <c r="J41" s="118"/>
      <c r="K41" s="118"/>
      <c r="L41" s="118"/>
      <c r="M41" s="118"/>
      <c r="N41" s="1"/>
    </row>
    <row r="42" spans="1:14" ht="18.75" x14ac:dyDescent="0.3">
      <c r="A42" s="18"/>
      <c r="B42" s="28" t="s">
        <v>50</v>
      </c>
      <c r="C42" s="118">
        <v>163</v>
      </c>
      <c r="D42" s="118">
        <v>163</v>
      </c>
      <c r="E42" s="3"/>
      <c r="F42" s="10"/>
      <c r="G42" s="3"/>
      <c r="H42" s="3"/>
      <c r="I42" s="3"/>
      <c r="J42" s="3"/>
      <c r="K42" s="3"/>
      <c r="L42" s="3"/>
      <c r="M42" s="3"/>
      <c r="N42" s="1"/>
    </row>
    <row r="43" spans="1:14" ht="18.75" x14ac:dyDescent="0.3">
      <c r="A43" s="3"/>
      <c r="B43" s="28" t="s">
        <v>45</v>
      </c>
      <c r="C43" s="118">
        <v>12</v>
      </c>
      <c r="D43" s="118">
        <v>10</v>
      </c>
      <c r="E43" s="3"/>
      <c r="F43" s="10"/>
      <c r="G43" s="3"/>
      <c r="H43" s="3"/>
      <c r="I43" s="3"/>
      <c r="J43" s="3"/>
      <c r="K43" s="3"/>
      <c r="L43" s="3"/>
      <c r="M43" s="3"/>
      <c r="N43" s="1"/>
    </row>
    <row r="44" spans="1:14" ht="18.75" x14ac:dyDescent="0.3">
      <c r="A44" s="3"/>
      <c r="B44" s="28" t="s">
        <v>24</v>
      </c>
      <c r="C44" s="118">
        <v>1</v>
      </c>
      <c r="D44" s="118">
        <v>1</v>
      </c>
      <c r="E44" s="3"/>
      <c r="F44" s="10"/>
      <c r="G44" s="3"/>
      <c r="H44" s="3"/>
      <c r="I44" s="3"/>
      <c r="J44" s="3"/>
      <c r="K44" s="3"/>
      <c r="L44" s="3"/>
      <c r="M44" s="3"/>
      <c r="N44" s="1"/>
    </row>
    <row r="45" spans="1:14" ht="18.75" x14ac:dyDescent="0.3">
      <c r="A45" s="3"/>
      <c r="B45" s="28" t="s">
        <v>23</v>
      </c>
      <c r="C45" s="118">
        <v>5</v>
      </c>
      <c r="D45" s="118">
        <v>5</v>
      </c>
      <c r="E45" s="3"/>
      <c r="F45" s="10"/>
      <c r="G45" s="3"/>
      <c r="H45" s="3"/>
      <c r="I45" s="3"/>
      <c r="J45" s="3"/>
      <c r="K45" s="3"/>
      <c r="L45" s="3"/>
      <c r="M45" s="3"/>
      <c r="N45" s="1"/>
    </row>
    <row r="46" spans="1:14" ht="18.75" x14ac:dyDescent="0.3">
      <c r="A46" s="3"/>
      <c r="B46" s="28" t="s">
        <v>192</v>
      </c>
      <c r="C46" s="118">
        <v>20.3</v>
      </c>
      <c r="D46" s="118">
        <v>20</v>
      </c>
      <c r="E46" s="118"/>
      <c r="F46" s="118"/>
      <c r="G46" s="118"/>
      <c r="H46" s="118"/>
      <c r="I46" s="118"/>
      <c r="J46" s="118"/>
      <c r="K46" s="118"/>
      <c r="L46" s="118"/>
      <c r="M46" s="118"/>
      <c r="N46" s="1"/>
    </row>
    <row r="47" spans="1:14" ht="18.75" x14ac:dyDescent="0.3">
      <c r="A47" s="18"/>
      <c r="B47" s="28" t="s">
        <v>81</v>
      </c>
      <c r="C47" s="118">
        <v>84</v>
      </c>
      <c r="D47" s="118">
        <v>63</v>
      </c>
      <c r="E47" s="3"/>
      <c r="F47" s="10"/>
      <c r="G47" s="3"/>
      <c r="H47" s="3"/>
      <c r="I47" s="3"/>
      <c r="J47" s="3"/>
      <c r="K47" s="3"/>
      <c r="L47" s="3"/>
      <c r="M47" s="3"/>
      <c r="N47" s="1"/>
    </row>
    <row r="48" spans="1:14" ht="18.75" x14ac:dyDescent="0.3">
      <c r="A48" s="3"/>
      <c r="B48" s="28" t="s">
        <v>51</v>
      </c>
      <c r="C48" s="118">
        <v>12.5</v>
      </c>
      <c r="D48" s="118">
        <v>10</v>
      </c>
      <c r="E48" s="3"/>
      <c r="F48" s="10"/>
      <c r="G48" s="3"/>
      <c r="H48" s="3"/>
      <c r="I48" s="3"/>
      <c r="J48" s="3"/>
      <c r="K48" s="3"/>
      <c r="L48" s="3"/>
      <c r="M48" s="3"/>
      <c r="N48" s="1"/>
    </row>
    <row r="49" spans="1:14" ht="18.75" x14ac:dyDescent="0.3">
      <c r="A49" s="3"/>
      <c r="B49" s="30" t="s">
        <v>28</v>
      </c>
      <c r="C49" s="114"/>
      <c r="D49" s="119">
        <v>250</v>
      </c>
      <c r="E49" s="118">
        <v>2.2999999999999998</v>
      </c>
      <c r="F49" s="118">
        <v>4.3</v>
      </c>
      <c r="G49" s="118">
        <v>15.2</v>
      </c>
      <c r="H49" s="118">
        <v>108</v>
      </c>
      <c r="I49" s="118">
        <v>15.2</v>
      </c>
      <c r="J49" s="118">
        <v>0.74</v>
      </c>
      <c r="K49" s="118">
        <v>0.16</v>
      </c>
      <c r="L49" s="118">
        <v>0.03</v>
      </c>
      <c r="M49" s="118">
        <v>6.94</v>
      </c>
      <c r="N49" s="1"/>
    </row>
    <row r="50" spans="1:14" ht="18.75" x14ac:dyDescent="0.3">
      <c r="A50" s="18" t="s">
        <v>200</v>
      </c>
      <c r="B50" s="18" t="s">
        <v>201</v>
      </c>
      <c r="C50" s="19"/>
      <c r="D50" s="31"/>
      <c r="E50" s="29"/>
      <c r="F50" s="32"/>
      <c r="G50" s="29"/>
      <c r="H50" s="29"/>
      <c r="I50" s="29"/>
      <c r="J50" s="29"/>
      <c r="K50" s="29"/>
      <c r="L50" s="29"/>
      <c r="M50" s="29"/>
      <c r="N50" s="1"/>
    </row>
    <row r="51" spans="1:14" ht="18.75" x14ac:dyDescent="0.3">
      <c r="A51" s="3"/>
      <c r="B51" s="28" t="s">
        <v>202</v>
      </c>
      <c r="C51" s="29">
        <v>137</v>
      </c>
      <c r="D51" s="29">
        <v>100</v>
      </c>
      <c r="E51" s="29"/>
      <c r="F51" s="32"/>
      <c r="G51" s="29"/>
      <c r="H51" s="29"/>
      <c r="I51" s="29"/>
      <c r="J51" s="29"/>
      <c r="K51" s="29"/>
      <c r="L51" s="29"/>
      <c r="M51" s="29"/>
      <c r="N51" s="1"/>
    </row>
    <row r="52" spans="1:14" ht="18.75" x14ac:dyDescent="0.3">
      <c r="A52" s="3"/>
      <c r="B52" s="28" t="s">
        <v>81</v>
      </c>
      <c r="C52" s="29">
        <v>138</v>
      </c>
      <c r="D52" s="29">
        <v>103</v>
      </c>
      <c r="E52" s="29"/>
      <c r="F52" s="32"/>
      <c r="G52" s="29"/>
      <c r="H52" s="29"/>
      <c r="I52" s="29"/>
      <c r="J52" s="29"/>
      <c r="K52" s="29"/>
      <c r="L52" s="29"/>
      <c r="M52" s="29"/>
      <c r="N52" s="1"/>
    </row>
    <row r="53" spans="1:14" ht="18.75" x14ac:dyDescent="0.3">
      <c r="A53" s="3"/>
      <c r="B53" s="28" t="s">
        <v>48</v>
      </c>
      <c r="C53" s="29">
        <v>15.8</v>
      </c>
      <c r="D53" s="29">
        <v>13.6</v>
      </c>
      <c r="E53" s="29"/>
      <c r="F53" s="32"/>
      <c r="G53" s="29"/>
      <c r="H53" s="29"/>
      <c r="I53" s="29"/>
      <c r="J53" s="29"/>
      <c r="K53" s="29"/>
      <c r="L53" s="29"/>
      <c r="M53" s="29"/>
      <c r="N53" s="1"/>
    </row>
    <row r="54" spans="1:14" ht="18.75" x14ac:dyDescent="0.3">
      <c r="A54" s="3"/>
      <c r="B54" s="28" t="s">
        <v>23</v>
      </c>
      <c r="C54" s="29">
        <v>6.3</v>
      </c>
      <c r="D54" s="29">
        <v>6.3</v>
      </c>
      <c r="E54" s="29"/>
      <c r="F54" s="32"/>
      <c r="G54" s="29"/>
      <c r="H54" s="29"/>
      <c r="I54" s="29"/>
      <c r="J54" s="29"/>
      <c r="K54" s="29"/>
      <c r="L54" s="29"/>
      <c r="M54" s="29"/>
      <c r="N54" s="1"/>
    </row>
    <row r="55" spans="1:14" ht="18.75" x14ac:dyDescent="0.3">
      <c r="A55" s="3"/>
      <c r="B55" s="28" t="s">
        <v>203</v>
      </c>
      <c r="C55" s="29">
        <v>6.3</v>
      </c>
      <c r="D55" s="29">
        <v>6.3</v>
      </c>
      <c r="E55" s="29"/>
      <c r="F55" s="32"/>
      <c r="G55" s="29"/>
      <c r="H55" s="29"/>
      <c r="I55" s="29"/>
      <c r="J55" s="29"/>
      <c r="K55" s="29"/>
      <c r="L55" s="29"/>
      <c r="M55" s="29"/>
      <c r="N55" s="1"/>
    </row>
    <row r="56" spans="1:14" ht="18.75" x14ac:dyDescent="0.3">
      <c r="A56" s="3"/>
      <c r="B56" s="30" t="s">
        <v>28</v>
      </c>
      <c r="C56" s="19"/>
      <c r="D56" s="31">
        <v>200</v>
      </c>
      <c r="E56" s="29">
        <v>23.63</v>
      </c>
      <c r="F56" s="32">
        <v>21.09</v>
      </c>
      <c r="G56" s="29">
        <v>15.09</v>
      </c>
      <c r="H56" s="29">
        <v>344.54</v>
      </c>
      <c r="I56" s="29">
        <v>31.8</v>
      </c>
      <c r="J56" s="29">
        <v>3.09</v>
      </c>
      <c r="K56" s="29">
        <v>0.15</v>
      </c>
      <c r="L56" s="29">
        <v>3.5999999999999997E-2</v>
      </c>
      <c r="M56" s="29">
        <v>6.9</v>
      </c>
      <c r="N56" s="1"/>
    </row>
    <row r="57" spans="1:14" ht="18.75" x14ac:dyDescent="0.3">
      <c r="A57" s="18" t="s">
        <v>33</v>
      </c>
      <c r="B57" s="18" t="s">
        <v>34</v>
      </c>
      <c r="C57" s="3"/>
      <c r="D57" s="3"/>
      <c r="E57" s="3"/>
      <c r="F57" s="10"/>
      <c r="G57" s="3"/>
      <c r="H57" s="3"/>
      <c r="I57" s="3"/>
      <c r="J57" s="3"/>
      <c r="K57" s="3"/>
      <c r="L57" s="3"/>
      <c r="M57" s="3"/>
      <c r="N57" s="1"/>
    </row>
    <row r="58" spans="1:14" ht="18.75" x14ac:dyDescent="0.3">
      <c r="A58" s="18"/>
      <c r="B58" s="28" t="s">
        <v>34</v>
      </c>
      <c r="C58" s="162">
        <v>75</v>
      </c>
      <c r="D58" s="162">
        <v>75</v>
      </c>
      <c r="E58" s="3"/>
      <c r="F58" s="10"/>
      <c r="G58" s="3"/>
      <c r="H58" s="3"/>
      <c r="I58" s="3"/>
      <c r="J58" s="3"/>
      <c r="K58" s="3"/>
      <c r="L58" s="3"/>
      <c r="M58" s="3"/>
      <c r="N58" s="1"/>
    </row>
    <row r="59" spans="1:14" ht="18.75" x14ac:dyDescent="0.3">
      <c r="A59" s="18"/>
      <c r="B59" s="30" t="s">
        <v>28</v>
      </c>
      <c r="C59" s="159"/>
      <c r="D59" s="160">
        <v>75</v>
      </c>
      <c r="E59" s="162">
        <v>5.7</v>
      </c>
      <c r="F59" s="32">
        <v>0.6</v>
      </c>
      <c r="G59" s="162">
        <v>36.9</v>
      </c>
      <c r="H59" s="162">
        <v>176.25</v>
      </c>
      <c r="I59" s="162">
        <v>15</v>
      </c>
      <c r="J59" s="162">
        <v>0.83</v>
      </c>
      <c r="K59" s="162">
        <v>0.08</v>
      </c>
      <c r="L59" s="162">
        <v>0</v>
      </c>
      <c r="M59" s="162">
        <v>0</v>
      </c>
      <c r="N59" s="1"/>
    </row>
    <row r="60" spans="1:14" ht="18.75" x14ac:dyDescent="0.3">
      <c r="A60" s="18" t="s">
        <v>35</v>
      </c>
      <c r="B60" s="18" t="s">
        <v>36</v>
      </c>
      <c r="C60" s="3"/>
      <c r="D60" s="3"/>
      <c r="E60" s="3"/>
      <c r="F60" s="10"/>
      <c r="G60" s="3"/>
      <c r="H60" s="3"/>
      <c r="I60" s="3"/>
      <c r="J60" s="3"/>
      <c r="K60" s="3"/>
      <c r="L60" s="3"/>
      <c r="M60" s="3"/>
      <c r="N60" s="1"/>
    </row>
    <row r="61" spans="1:14" ht="18.75" x14ac:dyDescent="0.3">
      <c r="A61" s="18"/>
      <c r="B61" s="28" t="s">
        <v>36</v>
      </c>
      <c r="C61" s="162">
        <v>40</v>
      </c>
      <c r="D61" s="162">
        <v>40</v>
      </c>
      <c r="E61" s="3"/>
      <c r="F61" s="10"/>
      <c r="G61" s="3"/>
      <c r="H61" s="3"/>
      <c r="I61" s="3"/>
      <c r="J61" s="3"/>
      <c r="K61" s="3"/>
      <c r="L61" s="3"/>
      <c r="M61" s="3"/>
      <c r="N61" s="1"/>
    </row>
    <row r="62" spans="1:14" ht="18.75" x14ac:dyDescent="0.3">
      <c r="A62" s="18"/>
      <c r="B62" s="30" t="s">
        <v>28</v>
      </c>
      <c r="C62" s="159"/>
      <c r="D62" s="160">
        <v>40</v>
      </c>
      <c r="E62" s="162">
        <v>2.6</v>
      </c>
      <c r="F62" s="32">
        <v>0.48</v>
      </c>
      <c r="G62" s="162">
        <v>13.3</v>
      </c>
      <c r="H62" s="162">
        <v>116</v>
      </c>
      <c r="I62" s="162">
        <v>23.3</v>
      </c>
      <c r="J62" s="162">
        <v>2.6</v>
      </c>
      <c r="K62" s="162">
        <v>0.12</v>
      </c>
      <c r="L62" s="162">
        <v>0</v>
      </c>
      <c r="M62" s="162">
        <v>0</v>
      </c>
      <c r="N62" s="1"/>
    </row>
    <row r="63" spans="1:14" ht="18.75" x14ac:dyDescent="0.3">
      <c r="A63" s="2" t="s">
        <v>134</v>
      </c>
      <c r="B63" s="2" t="s">
        <v>156</v>
      </c>
      <c r="C63" s="116"/>
      <c r="D63" s="47"/>
      <c r="E63" s="25"/>
      <c r="F63" s="48"/>
      <c r="G63" s="25"/>
      <c r="H63" s="25"/>
      <c r="I63" s="25"/>
      <c r="J63" s="25"/>
      <c r="K63" s="25"/>
      <c r="L63" s="25"/>
      <c r="M63" s="25"/>
      <c r="N63" s="1"/>
    </row>
    <row r="64" spans="1:14" ht="18.75" x14ac:dyDescent="0.3">
      <c r="A64" s="49"/>
      <c r="B64" s="28" t="s">
        <v>135</v>
      </c>
      <c r="C64" s="118">
        <v>25</v>
      </c>
      <c r="D64" s="118">
        <v>30.5</v>
      </c>
      <c r="E64" s="118"/>
      <c r="F64" s="32"/>
      <c r="G64" s="118"/>
      <c r="H64" s="118"/>
      <c r="I64" s="118"/>
      <c r="J64" s="118"/>
      <c r="K64" s="118"/>
      <c r="L64" s="118"/>
      <c r="M64" s="118"/>
      <c r="N64" s="1"/>
    </row>
    <row r="65" spans="1:14" ht="18.75" x14ac:dyDescent="0.3">
      <c r="A65" s="49"/>
      <c r="B65" s="28" t="s">
        <v>22</v>
      </c>
      <c r="C65" s="118">
        <v>15</v>
      </c>
      <c r="D65" s="118">
        <v>15</v>
      </c>
      <c r="E65" s="118"/>
      <c r="F65" s="32"/>
      <c r="G65" s="118"/>
      <c r="H65" s="118"/>
      <c r="I65" s="118"/>
      <c r="J65" s="118"/>
      <c r="K65" s="118"/>
      <c r="L65" s="118"/>
      <c r="M65" s="118"/>
      <c r="N65" s="1"/>
    </row>
    <row r="66" spans="1:14" ht="18.75" x14ac:dyDescent="0.3">
      <c r="A66" s="49"/>
      <c r="B66" s="28" t="s">
        <v>25</v>
      </c>
      <c r="C66" s="118">
        <v>190</v>
      </c>
      <c r="D66" s="118">
        <v>190</v>
      </c>
      <c r="E66" s="118"/>
      <c r="F66" s="32"/>
      <c r="G66" s="118"/>
      <c r="H66" s="118"/>
      <c r="I66" s="118"/>
      <c r="J66" s="118"/>
      <c r="K66" s="118"/>
      <c r="L66" s="118"/>
      <c r="M66" s="118"/>
      <c r="N66" s="1"/>
    </row>
    <row r="67" spans="1:14" ht="18.75" x14ac:dyDescent="0.3">
      <c r="A67" s="49"/>
      <c r="B67" s="30" t="s">
        <v>28</v>
      </c>
      <c r="C67" s="114"/>
      <c r="D67" s="119">
        <v>200</v>
      </c>
      <c r="E67" s="118">
        <v>0.5</v>
      </c>
      <c r="F67" s="118">
        <v>0</v>
      </c>
      <c r="G67" s="118">
        <v>27</v>
      </c>
      <c r="H67" s="118">
        <v>110</v>
      </c>
      <c r="I67" s="118">
        <v>28</v>
      </c>
      <c r="J67" s="118">
        <v>1.5</v>
      </c>
      <c r="K67" s="118">
        <v>0.01</v>
      </c>
      <c r="L67" s="118">
        <v>0</v>
      </c>
      <c r="M67" s="118">
        <v>0.5</v>
      </c>
      <c r="N67" s="1"/>
    </row>
    <row r="68" spans="1:14" s="7" customFormat="1" ht="18.75" x14ac:dyDescent="0.3">
      <c r="A68" s="54"/>
      <c r="B68" s="50" t="s">
        <v>40</v>
      </c>
      <c r="C68" s="51"/>
      <c r="D68" s="51"/>
      <c r="E68" s="54">
        <f t="shared" ref="E68:L68" si="1">E40+E49+E56+E59+E62+E67</f>
        <v>35.630000000000003</v>
      </c>
      <c r="F68" s="68">
        <f t="shared" si="1"/>
        <v>31.57</v>
      </c>
      <c r="G68" s="54">
        <f t="shared" si="1"/>
        <v>111.08999999999999</v>
      </c>
      <c r="H68" s="54">
        <f t="shared" si="1"/>
        <v>918.79</v>
      </c>
      <c r="I68" s="54">
        <f t="shared" si="1"/>
        <v>130.30000000000001</v>
      </c>
      <c r="J68" s="54">
        <f t="shared" si="1"/>
        <v>9.4599999999999991</v>
      </c>
      <c r="K68" s="54">
        <f t="shared" si="1"/>
        <v>0.56000000000000005</v>
      </c>
      <c r="L68" s="54">
        <f t="shared" si="1"/>
        <v>6.6000000000000003E-2</v>
      </c>
      <c r="M68" s="54">
        <f>M40+M49+M56+M62+M67</f>
        <v>28.439999999999998</v>
      </c>
      <c r="N68" s="2"/>
    </row>
    <row r="69" spans="1:14" s="7" customFormat="1" ht="18.75" x14ac:dyDescent="0.3">
      <c r="A69" s="54"/>
      <c r="B69" s="50"/>
      <c r="C69" s="51"/>
      <c r="D69" s="51"/>
      <c r="E69" s="54"/>
      <c r="F69" s="68"/>
      <c r="G69" s="54"/>
      <c r="H69" s="54"/>
      <c r="I69" s="54"/>
      <c r="J69" s="54"/>
      <c r="K69" s="54"/>
      <c r="L69" s="54"/>
      <c r="M69" s="54"/>
      <c r="N69" s="2"/>
    </row>
    <row r="70" spans="1:14" s="7" customFormat="1" ht="18.75" x14ac:dyDescent="0.3">
      <c r="A70" s="54"/>
      <c r="B70" s="50"/>
      <c r="C70" s="51"/>
      <c r="D70" s="51"/>
      <c r="E70" s="54"/>
      <c r="F70" s="68"/>
      <c r="G70" s="54"/>
      <c r="H70" s="54"/>
      <c r="I70" s="54"/>
      <c r="J70" s="54"/>
      <c r="K70" s="54"/>
      <c r="L70" s="54"/>
      <c r="M70" s="54"/>
      <c r="N70" s="2"/>
    </row>
    <row r="71" spans="1:14" ht="18.75" x14ac:dyDescent="0.3">
      <c r="A71" s="170" t="s">
        <v>18</v>
      </c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"/>
    </row>
    <row r="72" spans="1:14" ht="18.75" x14ac:dyDescent="0.3">
      <c r="A72" s="18" t="s">
        <v>91</v>
      </c>
      <c r="B72" s="18" t="s">
        <v>92</v>
      </c>
      <c r="C72" s="118"/>
      <c r="D72" s="118"/>
      <c r="E72" s="3"/>
      <c r="F72" s="10"/>
      <c r="G72" s="3"/>
      <c r="H72" s="3"/>
      <c r="I72" s="3"/>
      <c r="J72" s="3"/>
      <c r="K72" s="3"/>
      <c r="L72" s="3"/>
      <c r="M72" s="3"/>
      <c r="N72" s="1"/>
    </row>
    <row r="73" spans="1:14" ht="18.75" x14ac:dyDescent="0.3">
      <c r="A73" s="3"/>
      <c r="B73" s="28" t="s">
        <v>92</v>
      </c>
      <c r="C73" s="118">
        <v>200</v>
      </c>
      <c r="D73" s="118">
        <v>200</v>
      </c>
      <c r="E73" s="3"/>
      <c r="F73" s="10"/>
      <c r="G73" s="3"/>
      <c r="H73" s="3"/>
      <c r="I73" s="3"/>
      <c r="J73" s="3"/>
      <c r="K73" s="3"/>
      <c r="L73" s="3"/>
      <c r="M73" s="3"/>
      <c r="N73" s="1"/>
    </row>
    <row r="74" spans="1:14" ht="18.75" x14ac:dyDescent="0.3">
      <c r="A74" s="3"/>
      <c r="B74" s="38" t="s">
        <v>28</v>
      </c>
      <c r="C74" s="117"/>
      <c r="D74" s="117">
        <v>200</v>
      </c>
      <c r="E74" s="118">
        <v>1</v>
      </c>
      <c r="F74" s="118">
        <v>0.2</v>
      </c>
      <c r="G74" s="118">
        <v>20.2</v>
      </c>
      <c r="H74" s="118">
        <v>92</v>
      </c>
      <c r="I74" s="118">
        <v>14</v>
      </c>
      <c r="J74" s="118">
        <v>2.8</v>
      </c>
      <c r="K74" s="118">
        <v>0.2</v>
      </c>
      <c r="L74" s="118">
        <v>0</v>
      </c>
      <c r="M74" s="118">
        <v>4</v>
      </c>
      <c r="N74" s="1"/>
    </row>
    <row r="75" spans="1:14" ht="18.75" x14ac:dyDescent="0.3">
      <c r="A75" s="3" t="s">
        <v>56</v>
      </c>
      <c r="B75" s="18" t="s">
        <v>55</v>
      </c>
      <c r="C75" s="3"/>
      <c r="D75" s="3"/>
      <c r="E75" s="3"/>
      <c r="F75" s="10"/>
      <c r="G75" s="3"/>
      <c r="H75" s="3"/>
      <c r="I75" s="3"/>
      <c r="J75" s="3"/>
      <c r="K75" s="3"/>
      <c r="L75" s="3"/>
      <c r="M75" s="3"/>
      <c r="N75" s="1"/>
    </row>
    <row r="76" spans="1:14" ht="18.75" x14ac:dyDescent="0.3">
      <c r="A76" s="3"/>
      <c r="B76" s="28" t="s">
        <v>57</v>
      </c>
      <c r="C76" s="29">
        <v>112</v>
      </c>
      <c r="D76" s="29">
        <v>100</v>
      </c>
      <c r="E76" s="3"/>
      <c r="F76" s="10"/>
      <c r="G76" s="3"/>
      <c r="H76" s="3"/>
      <c r="I76" s="3"/>
      <c r="J76" s="3"/>
      <c r="K76" s="3"/>
      <c r="L76" s="3"/>
      <c r="M76" s="3"/>
      <c r="N76" s="1"/>
    </row>
    <row r="77" spans="1:14" ht="18.75" x14ac:dyDescent="0.3">
      <c r="A77" s="3"/>
      <c r="B77" s="30" t="s">
        <v>28</v>
      </c>
      <c r="C77" s="31"/>
      <c r="D77" s="31">
        <v>100</v>
      </c>
      <c r="E77" s="29">
        <v>0.4</v>
      </c>
      <c r="F77" s="32">
        <v>0.3</v>
      </c>
      <c r="G77" s="29">
        <v>10.3</v>
      </c>
      <c r="H77" s="29">
        <v>47</v>
      </c>
      <c r="I77" s="29">
        <v>19</v>
      </c>
      <c r="J77" s="29">
        <v>2.2999999999999998</v>
      </c>
      <c r="K77" s="29">
        <v>0.03</v>
      </c>
      <c r="L77" s="29">
        <v>0</v>
      </c>
      <c r="M77" s="29">
        <v>5</v>
      </c>
      <c r="N77" s="1"/>
    </row>
    <row r="78" spans="1:14" ht="18.75" x14ac:dyDescent="0.3">
      <c r="A78" s="3" t="s">
        <v>58</v>
      </c>
      <c r="B78" s="3" t="s">
        <v>155</v>
      </c>
      <c r="C78" s="3"/>
      <c r="D78" s="3"/>
      <c r="E78" s="3"/>
      <c r="F78" s="10"/>
      <c r="G78" s="3"/>
      <c r="H78" s="3"/>
      <c r="I78" s="3"/>
      <c r="J78" s="3"/>
      <c r="K78" s="3"/>
      <c r="L78" s="3"/>
      <c r="M78" s="3"/>
      <c r="N78" s="1"/>
    </row>
    <row r="79" spans="1:14" ht="18.75" x14ac:dyDescent="0.3">
      <c r="A79" s="3"/>
      <c r="B79" s="28" t="s">
        <v>59</v>
      </c>
      <c r="C79" s="29">
        <v>56</v>
      </c>
      <c r="D79" s="29">
        <v>56</v>
      </c>
      <c r="E79" s="3"/>
      <c r="F79" s="10"/>
      <c r="G79" s="3"/>
      <c r="H79" s="3"/>
      <c r="I79" s="3"/>
      <c r="J79" s="3"/>
      <c r="K79" s="3"/>
      <c r="L79" s="3"/>
      <c r="M79" s="3"/>
      <c r="N79" s="1"/>
    </row>
    <row r="80" spans="1:14" ht="18.75" x14ac:dyDescent="0.3">
      <c r="A80" s="3"/>
      <c r="B80" s="28" t="s">
        <v>22</v>
      </c>
      <c r="C80" s="29">
        <v>16</v>
      </c>
      <c r="D80" s="29">
        <v>16</v>
      </c>
      <c r="E80" s="3"/>
      <c r="F80" s="10"/>
      <c r="G80" s="3"/>
      <c r="H80" s="3"/>
      <c r="I80" s="3"/>
      <c r="J80" s="3"/>
      <c r="K80" s="3"/>
      <c r="L80" s="3"/>
      <c r="M80" s="3"/>
      <c r="N80" s="1"/>
    </row>
    <row r="81" spans="1:14" ht="18.75" x14ac:dyDescent="0.3">
      <c r="A81" s="3"/>
      <c r="B81" s="28" t="s">
        <v>60</v>
      </c>
      <c r="C81" s="29">
        <v>6</v>
      </c>
      <c r="D81" s="29">
        <v>6</v>
      </c>
      <c r="E81" s="3"/>
      <c r="F81" s="10"/>
      <c r="G81" s="3"/>
      <c r="H81" s="3"/>
      <c r="I81" s="3"/>
      <c r="J81" s="3"/>
      <c r="K81" s="3"/>
      <c r="L81" s="3"/>
      <c r="M81" s="3"/>
      <c r="N81" s="1"/>
    </row>
    <row r="82" spans="1:14" ht="18.75" x14ac:dyDescent="0.3">
      <c r="A82" s="3"/>
      <c r="B82" s="28" t="s">
        <v>23</v>
      </c>
      <c r="C82" s="29">
        <v>14</v>
      </c>
      <c r="D82" s="29">
        <v>14</v>
      </c>
      <c r="E82" s="3"/>
      <c r="F82" s="10"/>
      <c r="G82" s="3"/>
      <c r="H82" s="3"/>
      <c r="I82" s="3"/>
      <c r="J82" s="3"/>
      <c r="K82" s="3"/>
      <c r="L82" s="3"/>
      <c r="M82" s="3"/>
      <c r="N82" s="1"/>
    </row>
    <row r="83" spans="1:14" ht="18.75" x14ac:dyDescent="0.3">
      <c r="A83" s="3"/>
      <c r="B83" s="28" t="s">
        <v>61</v>
      </c>
      <c r="C83" s="29">
        <v>7</v>
      </c>
      <c r="D83" s="29">
        <v>7</v>
      </c>
      <c r="E83" s="3"/>
      <c r="F83" s="10"/>
      <c r="G83" s="3"/>
      <c r="H83" s="3"/>
      <c r="I83" s="3"/>
      <c r="J83" s="3"/>
      <c r="K83" s="3"/>
      <c r="L83" s="3"/>
      <c r="M83" s="3"/>
      <c r="N83" s="1"/>
    </row>
    <row r="84" spans="1:14" ht="18.75" x14ac:dyDescent="0.3">
      <c r="A84" s="3"/>
      <c r="B84" s="28" t="s">
        <v>62</v>
      </c>
      <c r="C84" s="29">
        <v>1.5</v>
      </c>
      <c r="D84" s="29">
        <v>1.5</v>
      </c>
      <c r="E84" s="3"/>
      <c r="F84" s="10"/>
      <c r="G84" s="3"/>
      <c r="H84" s="3"/>
      <c r="I84" s="3"/>
      <c r="J84" s="3"/>
      <c r="K84" s="3"/>
      <c r="L84" s="3"/>
      <c r="M84" s="3"/>
      <c r="N84" s="1"/>
    </row>
    <row r="85" spans="1:14" ht="18.75" x14ac:dyDescent="0.3">
      <c r="A85" s="3"/>
      <c r="B85" s="28" t="s">
        <v>24</v>
      </c>
      <c r="C85" s="29">
        <v>0.5</v>
      </c>
      <c r="D85" s="29">
        <v>0.5</v>
      </c>
      <c r="E85" s="3"/>
      <c r="F85" s="10"/>
      <c r="G85" s="3"/>
      <c r="H85" s="3"/>
      <c r="I85" s="3"/>
      <c r="J85" s="3"/>
      <c r="K85" s="3"/>
      <c r="L85" s="3"/>
      <c r="M85" s="3"/>
      <c r="N85" s="1"/>
    </row>
    <row r="86" spans="1:14" ht="18.75" x14ac:dyDescent="0.3">
      <c r="A86" s="3"/>
      <c r="B86" s="28" t="s">
        <v>63</v>
      </c>
      <c r="C86" s="29">
        <v>1.2</v>
      </c>
      <c r="D86" s="29">
        <v>1.2</v>
      </c>
      <c r="E86" s="3"/>
      <c r="F86" s="10"/>
      <c r="G86" s="3"/>
      <c r="H86" s="3"/>
      <c r="I86" s="3"/>
      <c r="J86" s="3"/>
      <c r="K86" s="3"/>
      <c r="L86" s="3"/>
      <c r="M86" s="3"/>
      <c r="N86" s="1"/>
    </row>
    <row r="87" spans="1:14" ht="18.75" x14ac:dyDescent="0.3">
      <c r="A87" s="3"/>
      <c r="B87" s="28" t="s">
        <v>25</v>
      </c>
      <c r="C87" s="29">
        <v>20</v>
      </c>
      <c r="D87" s="29">
        <v>20</v>
      </c>
      <c r="E87" s="3"/>
      <c r="F87" s="10"/>
      <c r="G87" s="3"/>
      <c r="H87" s="3"/>
      <c r="I87" s="3"/>
      <c r="J87" s="3"/>
      <c r="K87" s="3"/>
      <c r="L87" s="3"/>
      <c r="M87" s="3"/>
      <c r="N87" s="1"/>
    </row>
    <row r="88" spans="1:14" ht="18.75" x14ac:dyDescent="0.3">
      <c r="A88" s="3"/>
      <c r="B88" s="28" t="s">
        <v>46</v>
      </c>
      <c r="C88" s="29">
        <v>0.5</v>
      </c>
      <c r="D88" s="29">
        <v>0.5</v>
      </c>
      <c r="E88" s="3"/>
      <c r="F88" s="10"/>
      <c r="G88" s="3"/>
      <c r="H88" s="3"/>
      <c r="I88" s="3"/>
      <c r="J88" s="3"/>
      <c r="K88" s="3"/>
      <c r="L88" s="3"/>
      <c r="M88" s="3"/>
      <c r="N88" s="1"/>
    </row>
    <row r="89" spans="1:14" ht="18.75" x14ac:dyDescent="0.3">
      <c r="A89" s="3"/>
      <c r="B89" s="30" t="s">
        <v>28</v>
      </c>
      <c r="C89" s="31"/>
      <c r="D89" s="31">
        <v>100</v>
      </c>
      <c r="E89" s="29">
        <v>6.9</v>
      </c>
      <c r="F89" s="32">
        <v>13.06</v>
      </c>
      <c r="G89" s="29">
        <v>58.8</v>
      </c>
      <c r="H89" s="29">
        <v>380</v>
      </c>
      <c r="I89" s="29">
        <v>12</v>
      </c>
      <c r="J89" s="29">
        <v>0.6</v>
      </c>
      <c r="K89" s="29">
        <v>0.06</v>
      </c>
      <c r="L89" s="29">
        <v>7.0000000000000007E-2</v>
      </c>
      <c r="M89" s="29">
        <v>0</v>
      </c>
      <c r="N89" s="1"/>
    </row>
    <row r="90" spans="1:14" s="13" customFormat="1" ht="18.75" x14ac:dyDescent="0.3">
      <c r="A90" s="54"/>
      <c r="B90" s="69" t="s">
        <v>40</v>
      </c>
      <c r="C90" s="54"/>
      <c r="D90" s="54"/>
      <c r="E90" s="54">
        <f>E74+E77+E89</f>
        <v>8.3000000000000007</v>
      </c>
      <c r="F90" s="68">
        <f>F74+F77+F89</f>
        <v>13.56</v>
      </c>
      <c r="G90" s="54">
        <f>G74+G77+G89</f>
        <v>89.3</v>
      </c>
      <c r="H90" s="54">
        <f>H74+H77+H89</f>
        <v>519</v>
      </c>
      <c r="I90" s="54">
        <f>I74+I77+I89</f>
        <v>45</v>
      </c>
      <c r="J90" s="54">
        <f>J74+J78+J77+J89</f>
        <v>5.6999999999999993</v>
      </c>
      <c r="K90" s="54">
        <f>K74+K77+K89</f>
        <v>0.29000000000000004</v>
      </c>
      <c r="L90" s="54">
        <f>L74+L89</f>
        <v>7.0000000000000007E-2</v>
      </c>
      <c r="M90" s="54">
        <f>M74+M77+M89</f>
        <v>9</v>
      </c>
      <c r="N90" s="2"/>
    </row>
    <row r="91" spans="1:14" ht="18.75" x14ac:dyDescent="0.3">
      <c r="A91" s="3"/>
      <c r="B91" s="3"/>
      <c r="C91" s="3"/>
      <c r="D91" s="3"/>
      <c r="E91" s="3"/>
      <c r="F91" s="10"/>
      <c r="G91" s="3"/>
      <c r="H91" s="3"/>
      <c r="I91" s="3"/>
      <c r="J91" s="3"/>
      <c r="K91" s="3"/>
      <c r="L91" s="3"/>
      <c r="M91" s="3"/>
      <c r="N91" s="1"/>
    </row>
    <row r="92" spans="1:14" ht="18.75" x14ac:dyDescent="0.3">
      <c r="A92" s="3"/>
      <c r="B92" s="42"/>
      <c r="C92" s="3"/>
      <c r="D92" s="3"/>
      <c r="E92" s="3"/>
      <c r="F92" s="10"/>
      <c r="G92" s="3"/>
      <c r="H92" s="3"/>
      <c r="I92" s="3"/>
      <c r="J92" s="3"/>
      <c r="K92" s="3"/>
      <c r="L92" s="3"/>
      <c r="M92" s="3"/>
      <c r="N92" s="1"/>
    </row>
    <row r="93" spans="1:14" ht="18.75" x14ac:dyDescent="0.3">
      <c r="A93" s="1"/>
      <c r="B93" s="42" t="s">
        <v>64</v>
      </c>
      <c r="C93" s="1"/>
      <c r="D93" s="1"/>
      <c r="E93" s="1"/>
      <c r="F93" s="9"/>
      <c r="G93" s="1"/>
      <c r="H93" s="1"/>
      <c r="I93" s="1"/>
      <c r="J93" s="1"/>
      <c r="K93" s="1"/>
      <c r="L93" s="1"/>
      <c r="M93" s="1"/>
      <c r="N93" s="1"/>
    </row>
    <row r="94" spans="1:14" ht="18.75" x14ac:dyDescent="0.3">
      <c r="A94" s="1"/>
      <c r="B94" s="18" t="s">
        <v>6</v>
      </c>
      <c r="C94" s="18">
        <f>E33+E68+E90</f>
        <v>73.09</v>
      </c>
      <c r="D94" s="8"/>
      <c r="E94" s="1"/>
      <c r="F94" s="9"/>
      <c r="G94" s="1"/>
      <c r="H94" s="1"/>
      <c r="I94" s="1"/>
      <c r="J94" s="1"/>
      <c r="K94" s="1"/>
      <c r="L94" s="1"/>
      <c r="M94" s="1"/>
      <c r="N94" s="1"/>
    </row>
    <row r="95" spans="1:14" ht="18.75" x14ac:dyDescent="0.3">
      <c r="A95" s="1"/>
      <c r="B95" s="18" t="s">
        <v>7</v>
      </c>
      <c r="C95" s="18">
        <f>F33+F68+F90</f>
        <v>81.81</v>
      </c>
      <c r="D95" s="1"/>
      <c r="E95" s="1"/>
      <c r="F95" s="9"/>
      <c r="G95" s="1"/>
      <c r="H95" s="1"/>
      <c r="I95" s="1"/>
      <c r="J95" s="1"/>
      <c r="K95" s="1"/>
      <c r="L95" s="1"/>
      <c r="M95" s="1"/>
      <c r="N95" s="1"/>
    </row>
    <row r="96" spans="1:14" ht="18.75" x14ac:dyDescent="0.3">
      <c r="A96" s="1"/>
      <c r="B96" s="18" t="s">
        <v>8</v>
      </c>
      <c r="C96" s="18">
        <f>G33+G68+G90</f>
        <v>321.54999999999995</v>
      </c>
      <c r="D96" s="1"/>
      <c r="E96" s="1"/>
      <c r="F96" s="9"/>
      <c r="G96" s="1"/>
      <c r="H96" s="1"/>
      <c r="I96" s="1"/>
      <c r="J96" s="1"/>
      <c r="K96" s="1"/>
      <c r="L96" s="1"/>
      <c r="M96" s="1"/>
      <c r="N96" s="1"/>
    </row>
    <row r="97" spans="1:14" ht="15.75" customHeight="1" x14ac:dyDescent="0.3">
      <c r="A97" s="1"/>
      <c r="B97" s="167" t="s">
        <v>9</v>
      </c>
      <c r="C97" s="168">
        <f>H33+H68+H90</f>
        <v>2426.44</v>
      </c>
      <c r="D97" s="1"/>
      <c r="E97" s="1"/>
      <c r="F97" s="9"/>
      <c r="G97" s="1"/>
      <c r="H97" s="1"/>
      <c r="I97" s="1"/>
      <c r="J97" s="1"/>
      <c r="K97" s="1"/>
      <c r="L97" s="1"/>
      <c r="M97" s="1"/>
      <c r="N97" s="1"/>
    </row>
    <row r="98" spans="1:14" ht="15.75" customHeight="1" x14ac:dyDescent="0.3">
      <c r="A98" s="1"/>
      <c r="B98" s="167"/>
      <c r="C98" s="169"/>
      <c r="D98" s="1"/>
      <c r="E98" s="1"/>
      <c r="F98" s="9"/>
      <c r="G98" s="1"/>
      <c r="H98" s="1"/>
      <c r="I98" s="1"/>
      <c r="J98" s="1"/>
      <c r="K98" s="1"/>
      <c r="L98" s="1"/>
      <c r="M98" s="1"/>
      <c r="N98" s="1"/>
    </row>
    <row r="99" spans="1:14" ht="18.75" x14ac:dyDescent="0.3">
      <c r="A99" s="1"/>
      <c r="B99" s="1"/>
      <c r="C99" s="1"/>
      <c r="D99" s="1"/>
      <c r="E99" s="1"/>
      <c r="F99" s="9"/>
      <c r="G99" s="1"/>
      <c r="H99" s="1"/>
      <c r="I99" s="1"/>
      <c r="J99" s="1"/>
      <c r="K99" s="1"/>
      <c r="L99" s="1"/>
      <c r="M99" s="1"/>
      <c r="N99" s="1"/>
    </row>
    <row r="100" spans="1:14" ht="18.75" x14ac:dyDescent="0.3">
      <c r="A100" s="1"/>
      <c r="B100" s="1"/>
      <c r="C100" s="1"/>
      <c r="D100" s="1"/>
      <c r="E100" s="1"/>
      <c r="F100" s="9"/>
      <c r="G100" s="1"/>
      <c r="H100" s="1"/>
      <c r="I100" s="1"/>
      <c r="J100" s="1"/>
      <c r="K100" s="1"/>
      <c r="L100" s="1"/>
      <c r="M100" s="1"/>
      <c r="N100" s="1"/>
    </row>
    <row r="101" spans="1:14" ht="18.75" x14ac:dyDescent="0.3">
      <c r="A101" s="1"/>
      <c r="B101" s="1"/>
      <c r="C101" s="1"/>
      <c r="D101" s="1"/>
      <c r="E101" s="1"/>
      <c r="F101" s="9"/>
      <c r="G101" s="1"/>
      <c r="H101" s="1"/>
      <c r="I101" s="1"/>
      <c r="J101" s="1"/>
      <c r="K101" s="1"/>
      <c r="L101" s="1"/>
      <c r="M101" s="1"/>
      <c r="N101" s="1"/>
    </row>
    <row r="102" spans="1:14" ht="18.75" x14ac:dyDescent="0.3">
      <c r="A102" s="1"/>
      <c r="B102" s="1"/>
      <c r="C102" s="1"/>
      <c r="D102" s="1"/>
      <c r="E102" s="1"/>
      <c r="F102" s="9"/>
      <c r="G102" s="1"/>
      <c r="H102" s="1"/>
      <c r="I102" s="1"/>
      <c r="J102" s="1"/>
      <c r="K102" s="1"/>
      <c r="L102" s="1"/>
      <c r="M102" s="1"/>
      <c r="N102" s="1"/>
    </row>
    <row r="103" spans="1:14" ht="18.75" x14ac:dyDescent="0.3">
      <c r="A103" s="1"/>
      <c r="B103" s="1"/>
      <c r="C103" s="1"/>
      <c r="D103" s="1"/>
      <c r="E103" s="1"/>
      <c r="F103" s="9"/>
      <c r="G103" s="1"/>
      <c r="H103" s="1"/>
      <c r="I103" s="1"/>
      <c r="J103" s="1"/>
      <c r="K103" s="1"/>
      <c r="L103" s="1"/>
      <c r="M103" s="1"/>
      <c r="N103" s="1"/>
    </row>
    <row r="104" spans="1:14" ht="18.75" x14ac:dyDescent="0.3">
      <c r="A104" s="1"/>
      <c r="B104" s="1"/>
      <c r="C104" s="1"/>
      <c r="D104" s="1"/>
      <c r="E104" s="1"/>
      <c r="F104" s="9"/>
      <c r="G104" s="1"/>
      <c r="H104" s="1"/>
      <c r="I104" s="1"/>
      <c r="J104" s="1"/>
      <c r="K104" s="1"/>
      <c r="L104" s="1"/>
      <c r="M104" s="1"/>
      <c r="N104" s="1"/>
    </row>
    <row r="105" spans="1:14" ht="18.75" x14ac:dyDescent="0.3">
      <c r="A105" s="1"/>
      <c r="B105" s="1"/>
      <c r="C105" s="1"/>
      <c r="D105" s="1"/>
      <c r="E105" s="1"/>
      <c r="F105" s="9"/>
      <c r="G105" s="1"/>
      <c r="H105" s="1"/>
      <c r="I105" s="1"/>
      <c r="J105" s="1"/>
      <c r="K105" s="1"/>
      <c r="L105" s="1"/>
      <c r="M105" s="1"/>
      <c r="N105" s="1"/>
    </row>
    <row r="106" spans="1:14" ht="18.75" x14ac:dyDescent="0.3">
      <c r="A106" s="1"/>
      <c r="B106" s="1"/>
      <c r="C106" s="1"/>
      <c r="D106" s="1"/>
      <c r="E106" s="1"/>
      <c r="F106" s="9"/>
      <c r="G106" s="1"/>
      <c r="H106" s="1"/>
      <c r="I106" s="1"/>
      <c r="J106" s="1"/>
      <c r="K106" s="1"/>
      <c r="L106" s="1"/>
      <c r="M106" s="1"/>
      <c r="N106" s="1"/>
    </row>
    <row r="107" spans="1:14" ht="18.75" x14ac:dyDescent="0.3">
      <c r="A107" s="1"/>
      <c r="B107" s="1"/>
      <c r="C107" s="1"/>
      <c r="D107" s="1"/>
      <c r="E107" s="1"/>
      <c r="F107" s="9"/>
      <c r="G107" s="1"/>
      <c r="H107" s="1"/>
      <c r="I107" s="1"/>
      <c r="J107" s="1"/>
      <c r="K107" s="1"/>
      <c r="L107" s="1"/>
      <c r="M107" s="1"/>
      <c r="N107" s="1"/>
    </row>
    <row r="108" spans="1:14" ht="18.75" x14ac:dyDescent="0.3">
      <c r="A108" s="1"/>
      <c r="B108" s="1"/>
      <c r="C108" s="1"/>
      <c r="D108" s="1"/>
      <c r="E108" s="1"/>
      <c r="F108" s="9"/>
      <c r="G108" s="1"/>
      <c r="H108" s="1"/>
      <c r="I108" s="1"/>
      <c r="J108" s="1"/>
      <c r="K108" s="1"/>
      <c r="L108" s="1"/>
      <c r="M108" s="1"/>
      <c r="N108" s="1"/>
    </row>
    <row r="109" spans="1:14" ht="18.75" x14ac:dyDescent="0.3">
      <c r="A109" s="1"/>
      <c r="B109" s="1"/>
      <c r="C109" s="1"/>
      <c r="D109" s="1"/>
      <c r="E109" s="1"/>
      <c r="F109" s="9"/>
      <c r="G109" s="1"/>
      <c r="H109" s="1"/>
      <c r="I109" s="1"/>
      <c r="J109" s="1"/>
      <c r="K109" s="1"/>
      <c r="L109" s="1"/>
      <c r="M109" s="1"/>
      <c r="N109" s="1"/>
    </row>
    <row r="110" spans="1:14" ht="18.75" x14ac:dyDescent="0.3">
      <c r="A110" s="1"/>
      <c r="B110" s="1"/>
      <c r="C110" s="1"/>
      <c r="D110" s="1"/>
      <c r="E110" s="1"/>
      <c r="F110" s="9"/>
      <c r="G110" s="1"/>
      <c r="H110" s="1"/>
      <c r="I110" s="1"/>
      <c r="J110" s="1"/>
      <c r="K110" s="1"/>
      <c r="L110" s="1"/>
      <c r="M110" s="1"/>
      <c r="N110" s="1"/>
    </row>
    <row r="111" spans="1:14" ht="18.75" x14ac:dyDescent="0.3">
      <c r="A111" s="1"/>
      <c r="B111" s="1"/>
      <c r="C111" s="1"/>
      <c r="D111" s="1"/>
      <c r="E111" s="1"/>
      <c r="F111" s="9"/>
      <c r="G111" s="1"/>
      <c r="H111" s="1"/>
      <c r="I111" s="1"/>
      <c r="J111" s="1"/>
      <c r="K111" s="1"/>
      <c r="L111" s="1"/>
      <c r="M111" s="1"/>
      <c r="N111" s="1"/>
    </row>
    <row r="112" spans="1:14" ht="18.75" x14ac:dyDescent="0.3">
      <c r="A112" s="1"/>
      <c r="B112" s="1"/>
      <c r="C112" s="1"/>
      <c r="D112" s="1"/>
      <c r="E112" s="1"/>
      <c r="F112" s="9"/>
      <c r="G112" s="1"/>
      <c r="H112" s="1"/>
      <c r="I112" s="1"/>
      <c r="J112" s="1"/>
      <c r="K112" s="1"/>
      <c r="L112" s="1"/>
      <c r="M112" s="1"/>
      <c r="N112" s="1"/>
    </row>
    <row r="113" spans="1:14" ht="18.75" x14ac:dyDescent="0.3">
      <c r="A113" s="1"/>
      <c r="B113" s="1"/>
      <c r="C113" s="1"/>
      <c r="D113" s="1"/>
      <c r="E113" s="1"/>
      <c r="F113" s="9"/>
      <c r="G113" s="1"/>
      <c r="H113" s="1"/>
      <c r="I113" s="1"/>
      <c r="J113" s="1"/>
      <c r="K113" s="1"/>
      <c r="L113" s="1"/>
      <c r="M113" s="1"/>
      <c r="N113" s="1"/>
    </row>
    <row r="114" spans="1:14" ht="18.75" x14ac:dyDescent="0.3">
      <c r="A114" s="1"/>
      <c r="B114" s="1"/>
      <c r="C114" s="1"/>
      <c r="D114" s="1"/>
      <c r="E114" s="1"/>
      <c r="F114" s="9"/>
      <c r="G114" s="1"/>
      <c r="H114" s="1"/>
      <c r="I114" s="1"/>
      <c r="J114" s="1"/>
      <c r="K114" s="1"/>
      <c r="L114" s="1"/>
      <c r="M114" s="1"/>
      <c r="N114" s="1"/>
    </row>
    <row r="115" spans="1:14" ht="18.75" x14ac:dyDescent="0.3">
      <c r="A115" s="1"/>
      <c r="B115" s="1"/>
      <c r="C115" s="1"/>
      <c r="D115" s="1"/>
      <c r="E115" s="1"/>
      <c r="F115" s="9"/>
      <c r="G115" s="1"/>
      <c r="H115" s="1"/>
      <c r="I115" s="1"/>
      <c r="J115" s="1"/>
      <c r="K115" s="1"/>
      <c r="L115" s="1"/>
      <c r="M115" s="1"/>
      <c r="N115" s="1"/>
    </row>
    <row r="116" spans="1:14" ht="18.75" x14ac:dyDescent="0.3">
      <c r="A116" s="1"/>
      <c r="B116" s="1"/>
      <c r="C116" s="1"/>
      <c r="D116" s="1"/>
      <c r="E116" s="1"/>
      <c r="F116" s="9"/>
      <c r="G116" s="1"/>
      <c r="H116" s="1"/>
      <c r="I116" s="1"/>
      <c r="J116" s="1"/>
      <c r="K116" s="1"/>
      <c r="L116" s="1"/>
      <c r="M116" s="1"/>
      <c r="N116" s="1"/>
    </row>
    <row r="117" spans="1:14" ht="18.75" x14ac:dyDescent="0.3">
      <c r="A117" s="1"/>
      <c r="B117" s="1"/>
      <c r="C117" s="1"/>
      <c r="D117" s="1"/>
      <c r="E117" s="1"/>
      <c r="F117" s="9"/>
      <c r="G117" s="1"/>
      <c r="H117" s="1"/>
      <c r="I117" s="1"/>
      <c r="J117" s="1"/>
      <c r="K117" s="1"/>
      <c r="L117" s="1"/>
      <c r="M117" s="1"/>
      <c r="N117" s="1"/>
    </row>
    <row r="118" spans="1:14" ht="18.75" x14ac:dyDescent="0.3">
      <c r="A118" s="1"/>
      <c r="B118" s="1"/>
      <c r="C118" s="1"/>
      <c r="D118" s="1"/>
      <c r="E118" s="1"/>
      <c r="F118" s="9"/>
      <c r="G118" s="1"/>
      <c r="H118" s="1"/>
      <c r="I118" s="1"/>
      <c r="J118" s="1"/>
      <c r="K118" s="1"/>
      <c r="L118" s="1"/>
      <c r="M118" s="1"/>
      <c r="N118" s="1"/>
    </row>
    <row r="119" spans="1:14" ht="18.75" x14ac:dyDescent="0.3">
      <c r="A119" s="1"/>
      <c r="B119" s="1"/>
      <c r="C119" s="1"/>
      <c r="D119" s="1"/>
      <c r="E119" s="1"/>
      <c r="F119" s="9"/>
      <c r="G119" s="1"/>
      <c r="H119" s="1"/>
      <c r="I119" s="1"/>
      <c r="J119" s="1"/>
      <c r="K119" s="1"/>
      <c r="L119" s="1"/>
      <c r="M119" s="1"/>
      <c r="N119" s="1"/>
    </row>
    <row r="120" spans="1:14" ht="18.75" x14ac:dyDescent="0.3">
      <c r="A120" s="1"/>
      <c r="B120" s="1"/>
      <c r="C120" s="1"/>
      <c r="D120" s="1"/>
      <c r="E120" s="1"/>
      <c r="F120" s="9"/>
      <c r="G120" s="1"/>
      <c r="H120" s="1"/>
      <c r="I120" s="1"/>
      <c r="J120" s="1"/>
      <c r="K120" s="1"/>
      <c r="L120" s="1"/>
      <c r="M120" s="1"/>
      <c r="N120" s="1"/>
    </row>
    <row r="121" spans="1:14" ht="18.75" x14ac:dyDescent="0.3">
      <c r="A121" s="1"/>
      <c r="B121" s="1"/>
      <c r="C121" s="1"/>
      <c r="D121" s="1"/>
      <c r="E121" s="1"/>
      <c r="F121" s="9"/>
      <c r="G121" s="1"/>
      <c r="H121" s="1"/>
      <c r="I121" s="1"/>
      <c r="J121" s="1"/>
      <c r="K121" s="1"/>
      <c r="L121" s="1"/>
      <c r="M121" s="1"/>
      <c r="N121" s="1"/>
    </row>
    <row r="122" spans="1:14" ht="18.75" x14ac:dyDescent="0.3">
      <c r="A122" s="1"/>
      <c r="B122" s="1"/>
      <c r="C122" s="1"/>
      <c r="D122" s="1"/>
      <c r="E122" s="1"/>
      <c r="F122" s="9"/>
      <c r="G122" s="1"/>
      <c r="H122" s="1"/>
      <c r="I122" s="1"/>
      <c r="J122" s="1"/>
      <c r="K122" s="1"/>
      <c r="L122" s="1"/>
      <c r="M122" s="1"/>
      <c r="N122" s="1"/>
    </row>
    <row r="123" spans="1:14" ht="18.75" x14ac:dyDescent="0.3">
      <c r="A123" s="1"/>
      <c r="B123" s="1"/>
      <c r="C123" s="1"/>
      <c r="D123" s="1"/>
      <c r="E123" s="1"/>
      <c r="F123" s="9"/>
      <c r="G123" s="1"/>
      <c r="H123" s="1"/>
      <c r="I123" s="1"/>
      <c r="J123" s="1"/>
      <c r="K123" s="1"/>
      <c r="L123" s="1"/>
      <c r="M123" s="1"/>
      <c r="N123" s="1"/>
    </row>
    <row r="124" spans="1:14" ht="18.75" x14ac:dyDescent="0.3">
      <c r="A124" s="1"/>
      <c r="B124" s="1"/>
      <c r="C124" s="1"/>
      <c r="D124" s="1"/>
      <c r="E124" s="1"/>
      <c r="F124" s="9"/>
      <c r="G124" s="1"/>
      <c r="H124" s="1"/>
      <c r="I124" s="1"/>
      <c r="J124" s="1"/>
      <c r="K124" s="1"/>
      <c r="L124" s="1"/>
      <c r="M124" s="1"/>
      <c r="N124" s="1"/>
    </row>
    <row r="125" spans="1:14" ht="18.75" x14ac:dyDescent="0.3">
      <c r="A125" s="1"/>
      <c r="B125" s="1"/>
      <c r="C125" s="1"/>
      <c r="D125" s="1"/>
      <c r="E125" s="1"/>
      <c r="F125" s="9"/>
      <c r="G125" s="1"/>
      <c r="H125" s="1"/>
      <c r="I125" s="1"/>
      <c r="J125" s="1"/>
      <c r="K125" s="1"/>
      <c r="L125" s="1"/>
      <c r="M125" s="1"/>
      <c r="N125" s="1"/>
    </row>
    <row r="126" spans="1:14" ht="18.75" x14ac:dyDescent="0.3">
      <c r="A126" s="1"/>
      <c r="B126" s="1"/>
      <c r="C126" s="1"/>
      <c r="D126" s="1"/>
      <c r="E126" s="1"/>
      <c r="F126" s="9"/>
      <c r="G126" s="1"/>
      <c r="H126" s="1"/>
      <c r="I126" s="1"/>
      <c r="J126" s="1"/>
      <c r="K126" s="1"/>
      <c r="L126" s="1"/>
      <c r="M126" s="1"/>
      <c r="N126" s="1"/>
    </row>
    <row r="127" spans="1:14" ht="18.75" x14ac:dyDescent="0.3">
      <c r="A127" s="1"/>
      <c r="B127" s="1"/>
      <c r="C127" s="1"/>
      <c r="D127" s="1"/>
      <c r="E127" s="1"/>
      <c r="F127" s="9"/>
      <c r="G127" s="1"/>
      <c r="H127" s="1"/>
      <c r="I127" s="1"/>
      <c r="J127" s="1"/>
      <c r="K127" s="1"/>
      <c r="L127" s="1"/>
      <c r="M127" s="1"/>
      <c r="N127" s="1"/>
    </row>
    <row r="128" spans="1:14" ht="18.75" x14ac:dyDescent="0.3">
      <c r="A128" s="1"/>
      <c r="B128" s="1"/>
      <c r="C128" s="1"/>
      <c r="D128" s="1"/>
      <c r="E128" s="1"/>
      <c r="F128" s="9"/>
      <c r="G128" s="1"/>
      <c r="H128" s="1"/>
      <c r="I128" s="1"/>
      <c r="J128" s="1"/>
      <c r="K128" s="1"/>
      <c r="L128" s="1"/>
      <c r="M128" s="1"/>
      <c r="N128" s="1"/>
    </row>
    <row r="129" spans="1:14" ht="18.75" x14ac:dyDescent="0.3">
      <c r="A129" s="1"/>
      <c r="B129" s="1"/>
      <c r="C129" s="1"/>
      <c r="D129" s="1"/>
      <c r="E129" s="1"/>
      <c r="F129" s="9"/>
      <c r="G129" s="1"/>
      <c r="H129" s="1"/>
      <c r="I129" s="1"/>
      <c r="J129" s="1"/>
      <c r="K129" s="1"/>
      <c r="L129" s="1"/>
      <c r="M129" s="1"/>
      <c r="N129" s="1"/>
    </row>
    <row r="130" spans="1:14" ht="18.75" x14ac:dyDescent="0.3">
      <c r="A130" s="1"/>
      <c r="B130" s="1"/>
      <c r="C130" s="1"/>
      <c r="D130" s="1"/>
      <c r="E130" s="1"/>
      <c r="F130" s="9"/>
      <c r="G130" s="1"/>
      <c r="H130" s="1"/>
      <c r="I130" s="1"/>
      <c r="J130" s="1"/>
      <c r="K130" s="1"/>
      <c r="L130" s="1"/>
      <c r="M130" s="1"/>
      <c r="N130" s="1"/>
    </row>
    <row r="131" spans="1:14" ht="18.75" x14ac:dyDescent="0.3">
      <c r="A131" s="1"/>
      <c r="B131" s="1"/>
      <c r="C131" s="1"/>
      <c r="D131" s="1"/>
      <c r="E131" s="1"/>
      <c r="F131" s="9"/>
      <c r="G131" s="1"/>
      <c r="H131" s="1"/>
      <c r="I131" s="1"/>
      <c r="J131" s="1"/>
      <c r="K131" s="1"/>
      <c r="L131" s="1"/>
      <c r="M131" s="1"/>
      <c r="N131" s="1"/>
    </row>
    <row r="132" spans="1:14" ht="18.75" x14ac:dyDescent="0.3">
      <c r="A132" s="1"/>
      <c r="B132" s="1"/>
      <c r="C132" s="1"/>
      <c r="D132" s="1"/>
      <c r="E132" s="1"/>
      <c r="F132" s="9"/>
      <c r="G132" s="1"/>
      <c r="H132" s="1"/>
      <c r="I132" s="1"/>
      <c r="J132" s="1"/>
      <c r="K132" s="1"/>
      <c r="L132" s="1"/>
      <c r="M132" s="1"/>
      <c r="N132" s="1"/>
    </row>
    <row r="133" spans="1:14" ht="18.75" x14ac:dyDescent="0.3">
      <c r="A133" s="1"/>
      <c r="B133" s="1"/>
      <c r="C133" s="1"/>
      <c r="D133" s="1"/>
      <c r="E133" s="1"/>
      <c r="F133" s="9"/>
      <c r="G133" s="1"/>
      <c r="H133" s="1"/>
      <c r="I133" s="1"/>
      <c r="J133" s="1"/>
      <c r="K133" s="1"/>
      <c r="L133" s="1"/>
      <c r="M133" s="1"/>
      <c r="N133" s="1"/>
    </row>
    <row r="134" spans="1:14" ht="18.75" x14ac:dyDescent="0.3">
      <c r="A134" s="1"/>
      <c r="B134" s="1"/>
      <c r="C134" s="1"/>
      <c r="D134" s="1"/>
      <c r="E134" s="1"/>
      <c r="F134" s="9"/>
      <c r="G134" s="1"/>
      <c r="H134" s="1"/>
      <c r="I134" s="1"/>
      <c r="J134" s="1"/>
      <c r="K134" s="1"/>
      <c r="L134" s="1"/>
      <c r="M134" s="1"/>
      <c r="N134" s="1"/>
    </row>
    <row r="135" spans="1:14" ht="18.75" x14ac:dyDescent="0.3">
      <c r="A135" s="1"/>
      <c r="B135" s="1"/>
      <c r="C135" s="1"/>
      <c r="D135" s="1"/>
      <c r="E135" s="1"/>
      <c r="F135" s="9"/>
      <c r="G135" s="1"/>
      <c r="H135" s="1"/>
      <c r="I135" s="1"/>
      <c r="J135" s="1"/>
      <c r="K135" s="1"/>
      <c r="L135" s="1"/>
      <c r="M135" s="1"/>
      <c r="N135" s="1"/>
    </row>
    <row r="136" spans="1:14" ht="18.75" x14ac:dyDescent="0.3">
      <c r="A136" s="1"/>
      <c r="B136" s="1"/>
      <c r="C136" s="1"/>
      <c r="D136" s="1"/>
      <c r="E136" s="1"/>
      <c r="F136" s="9"/>
      <c r="G136" s="1"/>
      <c r="H136" s="1"/>
      <c r="I136" s="1"/>
      <c r="J136" s="1"/>
      <c r="K136" s="1"/>
      <c r="L136" s="1"/>
      <c r="M136" s="1"/>
      <c r="N136" s="1"/>
    </row>
    <row r="137" spans="1:14" ht="18.75" x14ac:dyDescent="0.3">
      <c r="A137" s="1"/>
      <c r="B137" s="1"/>
      <c r="C137" s="1"/>
      <c r="D137" s="1"/>
      <c r="E137" s="1"/>
      <c r="F137" s="9"/>
      <c r="G137" s="1"/>
      <c r="H137" s="1"/>
      <c r="I137" s="1"/>
      <c r="J137" s="1"/>
      <c r="K137" s="1"/>
      <c r="L137" s="1"/>
      <c r="M137" s="1"/>
      <c r="N137" s="1"/>
    </row>
    <row r="138" spans="1:14" ht="18.75" x14ac:dyDescent="0.3">
      <c r="A138" s="1"/>
      <c r="B138" s="1"/>
      <c r="C138" s="1"/>
      <c r="D138" s="1"/>
      <c r="E138" s="1"/>
      <c r="F138" s="9"/>
      <c r="G138" s="1"/>
      <c r="H138" s="1"/>
      <c r="I138" s="1"/>
      <c r="J138" s="1"/>
      <c r="K138" s="1"/>
      <c r="L138" s="1"/>
      <c r="M138" s="1"/>
      <c r="N138" s="1"/>
    </row>
    <row r="139" spans="1:14" ht="18.75" x14ac:dyDescent="0.3">
      <c r="A139" s="1"/>
      <c r="B139" s="1"/>
      <c r="C139" s="1"/>
      <c r="D139" s="1"/>
      <c r="E139" s="1"/>
      <c r="F139" s="9"/>
      <c r="G139" s="1"/>
      <c r="H139" s="1"/>
      <c r="I139" s="1"/>
      <c r="J139" s="1"/>
      <c r="K139" s="1"/>
      <c r="L139" s="1"/>
      <c r="M139" s="1"/>
      <c r="N139" s="1"/>
    </row>
    <row r="140" spans="1:14" ht="18.75" x14ac:dyDescent="0.3">
      <c r="A140" s="1"/>
      <c r="B140" s="1"/>
      <c r="C140" s="1"/>
      <c r="D140" s="1"/>
      <c r="E140" s="1"/>
      <c r="F140" s="9"/>
      <c r="G140" s="1"/>
      <c r="H140" s="1"/>
      <c r="I140" s="1"/>
      <c r="J140" s="1"/>
      <c r="K140" s="1"/>
      <c r="L140" s="1"/>
      <c r="M140" s="1"/>
      <c r="N140" s="1"/>
    </row>
    <row r="141" spans="1:14" ht="18.75" x14ac:dyDescent="0.3">
      <c r="A141" s="1"/>
      <c r="B141" s="1"/>
      <c r="C141" s="1"/>
      <c r="D141" s="1"/>
      <c r="E141" s="1"/>
      <c r="F141" s="9"/>
      <c r="G141" s="1"/>
      <c r="H141" s="1"/>
      <c r="I141" s="1"/>
      <c r="J141" s="1"/>
      <c r="K141" s="1"/>
      <c r="L141" s="1"/>
      <c r="M141" s="1"/>
      <c r="N141" s="1"/>
    </row>
  </sheetData>
  <mergeCells count="14">
    <mergeCell ref="B97:B98"/>
    <mergeCell ref="C97:C98"/>
    <mergeCell ref="K4:M4"/>
    <mergeCell ref="A6:M6"/>
    <mergeCell ref="A34:M34"/>
    <mergeCell ref="A71:M71"/>
    <mergeCell ref="A4:A5"/>
    <mergeCell ref="B4:B5"/>
    <mergeCell ref="D4:D5"/>
    <mergeCell ref="E4:G4"/>
    <mergeCell ref="H4:H5"/>
    <mergeCell ref="I4:J4"/>
    <mergeCell ref="C4:C5"/>
    <mergeCell ref="B7:D7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12"/>
  <sheetViews>
    <sheetView topLeftCell="A94" workbookViewId="0">
      <selection activeCell="A93" sqref="A93:M95"/>
    </sheetView>
  </sheetViews>
  <sheetFormatPr defaultRowHeight="15" x14ac:dyDescent="0.25"/>
  <cols>
    <col min="1" max="1" width="9.28515625" customWidth="1"/>
    <col min="2" max="2" width="33.85546875" customWidth="1"/>
    <col min="3" max="3" width="13" customWidth="1"/>
    <col min="4" max="5" width="12.7109375" customWidth="1"/>
    <col min="6" max="6" width="12.7109375" style="12" customWidth="1"/>
    <col min="7" max="13" width="12.7109375" customWidth="1"/>
  </cols>
  <sheetData>
    <row r="1" spans="1:13" ht="20.25" x14ac:dyDescent="0.3">
      <c r="A1" s="59"/>
      <c r="B1" s="59"/>
      <c r="C1" s="59"/>
      <c r="D1" s="59"/>
      <c r="E1" s="59"/>
      <c r="F1" s="60"/>
      <c r="G1" s="59"/>
      <c r="H1" s="59"/>
      <c r="I1" s="59"/>
      <c r="J1" s="59"/>
      <c r="K1" s="59"/>
      <c r="L1" s="59"/>
      <c r="M1" s="59"/>
    </row>
    <row r="2" spans="1:13" ht="20.25" x14ac:dyDescent="0.3">
      <c r="A2" s="61" t="s">
        <v>141</v>
      </c>
      <c r="B2" s="61"/>
      <c r="C2" s="61"/>
      <c r="D2" s="61" t="s">
        <v>67</v>
      </c>
      <c r="E2" s="61"/>
      <c r="F2" s="60"/>
      <c r="G2" s="59"/>
      <c r="H2" s="59"/>
      <c r="I2" s="59"/>
      <c r="J2" s="59"/>
      <c r="K2" s="59"/>
      <c r="L2" s="59"/>
      <c r="M2" s="59"/>
    </row>
    <row r="3" spans="1:13" ht="20.25" x14ac:dyDescent="0.3">
      <c r="A3" s="61"/>
      <c r="B3" s="61"/>
      <c r="C3" s="61"/>
      <c r="D3" s="61"/>
      <c r="E3" s="61"/>
      <c r="F3" s="60"/>
      <c r="G3" s="59"/>
      <c r="H3" s="59"/>
      <c r="I3" s="59"/>
      <c r="J3" s="59"/>
      <c r="K3" s="59"/>
      <c r="L3" s="59"/>
      <c r="M3" s="59"/>
    </row>
    <row r="4" spans="1:13" ht="20.25" x14ac:dyDescent="0.3">
      <c r="A4" s="61" t="s">
        <v>2</v>
      </c>
      <c r="B4" s="61"/>
      <c r="C4" s="61"/>
      <c r="D4" s="61" t="s">
        <v>299</v>
      </c>
      <c r="E4" s="61"/>
      <c r="F4" s="60"/>
      <c r="G4" s="59"/>
      <c r="H4" s="59"/>
      <c r="I4" s="59"/>
      <c r="J4" s="59"/>
      <c r="K4" s="59"/>
      <c r="L4" s="59"/>
      <c r="M4" s="59"/>
    </row>
    <row r="5" spans="1:13" ht="34.5" customHeight="1" x14ac:dyDescent="0.3">
      <c r="A5" s="170" t="s">
        <v>3</v>
      </c>
      <c r="B5" s="175" t="s">
        <v>4</v>
      </c>
      <c r="C5" s="179" t="s">
        <v>26</v>
      </c>
      <c r="D5" s="176" t="s">
        <v>27</v>
      </c>
      <c r="E5" s="170" t="s">
        <v>5</v>
      </c>
      <c r="F5" s="170"/>
      <c r="G5" s="170"/>
      <c r="H5" s="178" t="s">
        <v>9</v>
      </c>
      <c r="I5" s="178" t="s">
        <v>10</v>
      </c>
      <c r="J5" s="178"/>
      <c r="K5" s="170" t="s">
        <v>13</v>
      </c>
      <c r="L5" s="170"/>
      <c r="M5" s="170"/>
    </row>
    <row r="6" spans="1:13" ht="60" customHeight="1" x14ac:dyDescent="0.3">
      <c r="A6" s="170"/>
      <c r="B6" s="175"/>
      <c r="C6" s="180"/>
      <c r="D6" s="177"/>
      <c r="E6" s="3" t="s">
        <v>6</v>
      </c>
      <c r="F6" s="10" t="s">
        <v>7</v>
      </c>
      <c r="G6" s="3" t="s">
        <v>8</v>
      </c>
      <c r="H6" s="178"/>
      <c r="I6" s="3" t="s">
        <v>11</v>
      </c>
      <c r="J6" s="3" t="s">
        <v>12</v>
      </c>
      <c r="K6" s="3" t="s">
        <v>14</v>
      </c>
      <c r="L6" s="3" t="s">
        <v>15</v>
      </c>
      <c r="M6" s="3" t="s">
        <v>16</v>
      </c>
    </row>
    <row r="7" spans="1:13" ht="18.75" x14ac:dyDescent="0.3">
      <c r="A7" s="171" t="s">
        <v>17</v>
      </c>
      <c r="B7" s="172"/>
      <c r="C7" s="173"/>
      <c r="D7" s="172"/>
      <c r="E7" s="172"/>
      <c r="F7" s="172"/>
      <c r="G7" s="172"/>
      <c r="H7" s="172"/>
      <c r="I7" s="172"/>
      <c r="J7" s="172"/>
      <c r="K7" s="172"/>
      <c r="L7" s="172"/>
      <c r="M7" s="174"/>
    </row>
    <row r="8" spans="1:13" ht="18.75" x14ac:dyDescent="0.3">
      <c r="A8" s="18" t="s">
        <v>158</v>
      </c>
      <c r="B8" s="18" t="s">
        <v>159</v>
      </c>
      <c r="C8" s="157"/>
      <c r="D8" s="157"/>
      <c r="E8" s="3"/>
      <c r="F8" s="10"/>
      <c r="G8" s="3"/>
      <c r="H8" s="3"/>
      <c r="I8" s="3"/>
      <c r="J8" s="3"/>
      <c r="K8" s="3"/>
      <c r="L8" s="3"/>
      <c r="M8" s="3"/>
    </row>
    <row r="9" spans="1:13" ht="18.75" x14ac:dyDescent="0.3">
      <c r="A9" s="3"/>
      <c r="B9" s="28" t="s">
        <v>149</v>
      </c>
      <c r="C9" s="157">
        <v>103</v>
      </c>
      <c r="D9" s="157">
        <v>100</v>
      </c>
      <c r="E9" s="3"/>
      <c r="F9" s="10"/>
      <c r="G9" s="3"/>
      <c r="H9" s="3"/>
      <c r="I9" s="3"/>
      <c r="J9" s="3"/>
      <c r="K9" s="3"/>
      <c r="L9" s="3"/>
      <c r="M9" s="3"/>
    </row>
    <row r="10" spans="1:13" ht="18.75" x14ac:dyDescent="0.3">
      <c r="A10" s="3"/>
      <c r="B10" s="30" t="s">
        <v>28</v>
      </c>
      <c r="C10" s="153"/>
      <c r="D10" s="156">
        <v>100</v>
      </c>
      <c r="E10" s="157">
        <v>10.4</v>
      </c>
      <c r="F10" s="157">
        <v>20.9</v>
      </c>
      <c r="G10" s="157">
        <v>2.75</v>
      </c>
      <c r="H10" s="157">
        <v>230</v>
      </c>
      <c r="I10" s="157">
        <v>5</v>
      </c>
      <c r="J10" s="157">
        <v>1.75</v>
      </c>
      <c r="K10" s="157">
        <v>0.03</v>
      </c>
      <c r="L10" s="157">
        <v>1.4999999999999999E-2</v>
      </c>
      <c r="M10" s="157">
        <v>0</v>
      </c>
    </row>
    <row r="11" spans="1:13" ht="18.75" x14ac:dyDescent="0.3">
      <c r="A11" s="18" t="s">
        <v>160</v>
      </c>
      <c r="B11" s="18" t="s">
        <v>161</v>
      </c>
      <c r="C11" s="152"/>
      <c r="D11" s="155"/>
      <c r="E11" s="3"/>
      <c r="F11" s="10"/>
      <c r="G11" s="3"/>
      <c r="H11" s="3"/>
      <c r="I11" s="3"/>
      <c r="J11" s="3"/>
      <c r="K11" s="3"/>
      <c r="L11" s="3"/>
      <c r="M11" s="3"/>
    </row>
    <row r="12" spans="1:13" ht="18.75" x14ac:dyDescent="0.3">
      <c r="A12" s="3"/>
      <c r="B12" s="28" t="s">
        <v>162</v>
      </c>
      <c r="C12" s="157">
        <v>68</v>
      </c>
      <c r="D12" s="157">
        <v>68</v>
      </c>
      <c r="E12" s="3"/>
      <c r="F12" s="10"/>
      <c r="G12" s="3"/>
      <c r="H12" s="3"/>
      <c r="I12" s="3"/>
      <c r="J12" s="3"/>
      <c r="K12" s="3"/>
      <c r="L12" s="3"/>
      <c r="M12" s="3"/>
    </row>
    <row r="13" spans="1:13" ht="18.75" x14ac:dyDescent="0.3">
      <c r="A13" s="3"/>
      <c r="B13" s="28" t="s">
        <v>23</v>
      </c>
      <c r="C13" s="157">
        <v>9</v>
      </c>
      <c r="D13" s="157">
        <v>9</v>
      </c>
      <c r="E13" s="3"/>
      <c r="F13" s="10"/>
      <c r="G13" s="3"/>
      <c r="H13" s="3"/>
      <c r="I13" s="3"/>
      <c r="J13" s="3"/>
      <c r="K13" s="3"/>
      <c r="L13" s="3"/>
      <c r="M13" s="3"/>
    </row>
    <row r="14" spans="1:13" ht="18.75" x14ac:dyDescent="0.3">
      <c r="A14" s="3"/>
      <c r="B14" s="30" t="s">
        <v>28</v>
      </c>
      <c r="C14" s="153"/>
      <c r="D14" s="156">
        <v>200</v>
      </c>
      <c r="E14" s="157">
        <v>7.54</v>
      </c>
      <c r="F14" s="157">
        <v>0.9</v>
      </c>
      <c r="G14" s="157">
        <v>38.72</v>
      </c>
      <c r="H14" s="157">
        <v>193.2</v>
      </c>
      <c r="I14" s="157">
        <v>5.7</v>
      </c>
      <c r="J14" s="157">
        <v>0.78</v>
      </c>
      <c r="K14" s="157">
        <v>0.06</v>
      </c>
      <c r="L14" s="157">
        <v>0</v>
      </c>
      <c r="M14" s="157">
        <v>0.01</v>
      </c>
    </row>
    <row r="15" spans="1:13" ht="18.75" x14ac:dyDescent="0.3">
      <c r="A15" s="18" t="s">
        <v>31</v>
      </c>
      <c r="B15" s="18" t="s">
        <v>23</v>
      </c>
      <c r="C15" s="3"/>
      <c r="D15" s="3"/>
      <c r="E15" s="3"/>
      <c r="F15" s="10"/>
      <c r="G15" s="3"/>
      <c r="H15" s="3"/>
      <c r="I15" s="3"/>
      <c r="J15" s="3"/>
      <c r="K15" s="3"/>
      <c r="L15" s="3"/>
      <c r="M15" s="3"/>
    </row>
    <row r="16" spans="1:13" ht="18.75" customHeight="1" x14ac:dyDescent="0.3">
      <c r="A16" s="18"/>
      <c r="B16" s="28" t="s">
        <v>32</v>
      </c>
      <c r="C16" s="29">
        <v>10</v>
      </c>
      <c r="D16" s="29">
        <v>10</v>
      </c>
      <c r="E16" s="3"/>
      <c r="F16" s="10"/>
      <c r="G16" s="3"/>
      <c r="H16" s="3"/>
      <c r="I16" s="3"/>
      <c r="J16" s="3"/>
      <c r="K16" s="3"/>
      <c r="L16" s="3"/>
      <c r="M16" s="3"/>
    </row>
    <row r="17" spans="1:13" ht="18.75" x14ac:dyDescent="0.3">
      <c r="A17" s="18"/>
      <c r="B17" s="30" t="s">
        <v>28</v>
      </c>
      <c r="C17" s="19"/>
      <c r="D17" s="31">
        <v>10</v>
      </c>
      <c r="E17" s="29">
        <v>0.05</v>
      </c>
      <c r="F17" s="32">
        <v>8.3000000000000007</v>
      </c>
      <c r="G17" s="29">
        <v>0.8</v>
      </c>
      <c r="H17" s="29">
        <v>75</v>
      </c>
      <c r="I17" s="29">
        <v>1.2</v>
      </c>
      <c r="J17" s="29">
        <v>0.02</v>
      </c>
      <c r="K17" s="29">
        <v>0</v>
      </c>
      <c r="L17" s="29">
        <v>0.1</v>
      </c>
      <c r="M17" s="29">
        <v>0</v>
      </c>
    </row>
    <row r="18" spans="1:13" ht="18.75" x14ac:dyDescent="0.3">
      <c r="A18" s="18" t="s">
        <v>33</v>
      </c>
      <c r="B18" s="18" t="s">
        <v>34</v>
      </c>
      <c r="C18" s="3"/>
      <c r="D18" s="3"/>
      <c r="E18" s="3"/>
      <c r="F18" s="10"/>
      <c r="G18" s="3"/>
      <c r="H18" s="3"/>
      <c r="I18" s="3"/>
      <c r="J18" s="3"/>
      <c r="K18" s="3"/>
      <c r="L18" s="3"/>
      <c r="M18" s="3"/>
    </row>
    <row r="19" spans="1:13" ht="18.75" x14ac:dyDescent="0.3">
      <c r="A19" s="18"/>
      <c r="B19" s="28" t="s">
        <v>34</v>
      </c>
      <c r="C19" s="162">
        <v>75</v>
      </c>
      <c r="D19" s="162">
        <v>75</v>
      </c>
      <c r="E19" s="3"/>
      <c r="F19" s="10"/>
      <c r="G19" s="3"/>
      <c r="H19" s="3"/>
      <c r="I19" s="3"/>
      <c r="J19" s="3"/>
      <c r="K19" s="3"/>
      <c r="L19" s="3"/>
      <c r="M19" s="3"/>
    </row>
    <row r="20" spans="1:13" ht="18.75" x14ac:dyDescent="0.3">
      <c r="A20" s="18"/>
      <c r="B20" s="30" t="s">
        <v>28</v>
      </c>
      <c r="C20" s="159"/>
      <c r="D20" s="160">
        <v>75</v>
      </c>
      <c r="E20" s="162">
        <v>5.7</v>
      </c>
      <c r="F20" s="32">
        <v>0.6</v>
      </c>
      <c r="G20" s="162">
        <v>36.9</v>
      </c>
      <c r="H20" s="162">
        <v>176.25</v>
      </c>
      <c r="I20" s="162">
        <v>15</v>
      </c>
      <c r="J20" s="162">
        <v>0.83</v>
      </c>
      <c r="K20" s="162">
        <v>0.08</v>
      </c>
      <c r="L20" s="162">
        <v>0</v>
      </c>
      <c r="M20" s="162">
        <v>0</v>
      </c>
    </row>
    <row r="21" spans="1:13" ht="18.75" x14ac:dyDescent="0.3">
      <c r="A21" s="18" t="s">
        <v>35</v>
      </c>
      <c r="B21" s="18" t="s">
        <v>36</v>
      </c>
      <c r="C21" s="3"/>
      <c r="D21" s="3"/>
      <c r="E21" s="3"/>
      <c r="F21" s="10"/>
      <c r="G21" s="3"/>
      <c r="H21" s="3"/>
      <c r="I21" s="3"/>
      <c r="J21" s="3"/>
      <c r="K21" s="3"/>
      <c r="L21" s="3"/>
      <c r="M21" s="3"/>
    </row>
    <row r="22" spans="1:13" ht="18.75" x14ac:dyDescent="0.3">
      <c r="A22" s="18"/>
      <c r="B22" s="28" t="s">
        <v>36</v>
      </c>
      <c r="C22" s="162">
        <v>40</v>
      </c>
      <c r="D22" s="162">
        <v>40</v>
      </c>
      <c r="E22" s="3"/>
      <c r="F22" s="10"/>
      <c r="G22" s="3"/>
      <c r="H22" s="3"/>
      <c r="I22" s="3"/>
      <c r="J22" s="3"/>
      <c r="K22" s="3"/>
      <c r="L22" s="3"/>
      <c r="M22" s="3"/>
    </row>
    <row r="23" spans="1:13" ht="18.75" x14ac:dyDescent="0.3">
      <c r="A23" s="18"/>
      <c r="B23" s="30" t="s">
        <v>28</v>
      </c>
      <c r="C23" s="159"/>
      <c r="D23" s="160">
        <v>40</v>
      </c>
      <c r="E23" s="162">
        <v>2.6</v>
      </c>
      <c r="F23" s="32">
        <v>0.48</v>
      </c>
      <c r="G23" s="162">
        <v>13.3</v>
      </c>
      <c r="H23" s="162">
        <v>116</v>
      </c>
      <c r="I23" s="162">
        <v>23.3</v>
      </c>
      <c r="J23" s="162">
        <v>2.6</v>
      </c>
      <c r="K23" s="162">
        <v>0.12</v>
      </c>
      <c r="L23" s="162">
        <v>0</v>
      </c>
      <c r="M23" s="162">
        <v>0</v>
      </c>
    </row>
    <row r="24" spans="1:13" ht="18.75" x14ac:dyDescent="0.3">
      <c r="A24" s="18" t="s">
        <v>37</v>
      </c>
      <c r="B24" s="18" t="s">
        <v>38</v>
      </c>
      <c r="C24" s="153"/>
      <c r="D24" s="153"/>
      <c r="E24" s="157"/>
      <c r="F24" s="32"/>
      <c r="G24" s="157"/>
      <c r="H24" s="157"/>
      <c r="I24" s="157"/>
      <c r="J24" s="157"/>
      <c r="K24" s="157"/>
      <c r="L24" s="157"/>
      <c r="M24" s="157"/>
    </row>
    <row r="25" spans="1:13" ht="18.75" x14ac:dyDescent="0.3">
      <c r="A25" s="3"/>
      <c r="B25" s="28" t="s">
        <v>39</v>
      </c>
      <c r="C25" s="157">
        <v>3</v>
      </c>
      <c r="D25" s="157">
        <v>3</v>
      </c>
      <c r="E25" s="157"/>
      <c r="F25" s="32"/>
      <c r="G25" s="157"/>
      <c r="H25" s="157"/>
      <c r="I25" s="157"/>
      <c r="J25" s="157"/>
      <c r="K25" s="157"/>
      <c r="L25" s="157"/>
      <c r="M25" s="157"/>
    </row>
    <row r="26" spans="1:13" ht="18.75" x14ac:dyDescent="0.3">
      <c r="A26" s="3"/>
      <c r="B26" s="28" t="s">
        <v>21</v>
      </c>
      <c r="C26" s="157">
        <v>100</v>
      </c>
      <c r="D26" s="157">
        <v>100</v>
      </c>
      <c r="E26" s="157"/>
      <c r="F26" s="32"/>
      <c r="G26" s="157"/>
      <c r="H26" s="157"/>
      <c r="I26" s="157"/>
      <c r="J26" s="157"/>
      <c r="K26" s="157"/>
      <c r="L26" s="157"/>
      <c r="M26" s="157"/>
    </row>
    <row r="27" spans="1:13" ht="18.75" x14ac:dyDescent="0.3">
      <c r="A27" s="3"/>
      <c r="B27" s="28" t="s">
        <v>25</v>
      </c>
      <c r="C27" s="157">
        <v>110</v>
      </c>
      <c r="D27" s="157">
        <v>110</v>
      </c>
      <c r="E27" s="157"/>
      <c r="F27" s="32"/>
      <c r="G27" s="157"/>
      <c r="H27" s="157"/>
      <c r="I27" s="157"/>
      <c r="J27" s="157"/>
      <c r="K27" s="157"/>
      <c r="L27" s="157"/>
      <c r="M27" s="157"/>
    </row>
    <row r="28" spans="1:13" ht="18.75" x14ac:dyDescent="0.3">
      <c r="A28" s="3"/>
      <c r="B28" s="28" t="s">
        <v>22</v>
      </c>
      <c r="C28" s="157">
        <v>20</v>
      </c>
      <c r="D28" s="157">
        <v>20</v>
      </c>
      <c r="E28" s="3"/>
      <c r="F28" s="10"/>
      <c r="G28" s="3"/>
      <c r="H28" s="3"/>
      <c r="I28" s="3"/>
      <c r="J28" s="3"/>
      <c r="K28" s="3"/>
      <c r="L28" s="3"/>
      <c r="M28" s="3"/>
    </row>
    <row r="29" spans="1:13" ht="18.75" x14ac:dyDescent="0.3">
      <c r="A29" s="3"/>
      <c r="B29" s="30" t="s">
        <v>28</v>
      </c>
      <c r="C29" s="153"/>
      <c r="D29" s="156">
        <v>200</v>
      </c>
      <c r="E29" s="157">
        <v>3.6</v>
      </c>
      <c r="F29" s="32">
        <v>3.3</v>
      </c>
      <c r="G29" s="157">
        <v>25</v>
      </c>
      <c r="H29" s="157">
        <v>144</v>
      </c>
      <c r="I29" s="157">
        <v>124</v>
      </c>
      <c r="J29" s="157">
        <v>0.8</v>
      </c>
      <c r="K29" s="157">
        <v>0.04</v>
      </c>
      <c r="L29" s="157">
        <v>0.02</v>
      </c>
      <c r="M29" s="157">
        <v>1.3</v>
      </c>
    </row>
    <row r="30" spans="1:13" ht="18.75" x14ac:dyDescent="0.3">
      <c r="A30" s="3"/>
      <c r="B30" s="42" t="s">
        <v>40</v>
      </c>
      <c r="C30" s="18"/>
      <c r="D30" s="18"/>
      <c r="E30" s="31">
        <f t="shared" ref="E30:M30" si="0">E10+E14+E17+E20+E23+E29</f>
        <v>29.890000000000004</v>
      </c>
      <c r="F30" s="156">
        <f t="shared" si="0"/>
        <v>34.479999999999997</v>
      </c>
      <c r="G30" s="156">
        <f t="shared" si="0"/>
        <v>117.46999999999998</v>
      </c>
      <c r="H30" s="156">
        <f t="shared" si="0"/>
        <v>934.45</v>
      </c>
      <c r="I30" s="156">
        <f t="shared" si="0"/>
        <v>174.2</v>
      </c>
      <c r="J30" s="156">
        <f t="shared" si="0"/>
        <v>6.78</v>
      </c>
      <c r="K30" s="156">
        <f t="shared" si="0"/>
        <v>0.32999999999999996</v>
      </c>
      <c r="L30" s="156">
        <f t="shared" si="0"/>
        <v>0.13500000000000001</v>
      </c>
      <c r="M30" s="156">
        <f t="shared" si="0"/>
        <v>1.31</v>
      </c>
    </row>
    <row r="31" spans="1:13" ht="18.75" x14ac:dyDescent="0.3">
      <c r="A31" s="171" t="s">
        <v>19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4"/>
    </row>
    <row r="32" spans="1:13" ht="18.75" x14ac:dyDescent="0.3">
      <c r="A32" s="18" t="s">
        <v>281</v>
      </c>
      <c r="B32" s="18" t="s">
        <v>177</v>
      </c>
      <c r="C32" s="157"/>
      <c r="D32" s="157"/>
      <c r="E32" s="154"/>
      <c r="F32" s="90"/>
      <c r="G32" s="153"/>
      <c r="H32" s="153"/>
      <c r="I32" s="153"/>
      <c r="J32" s="153"/>
      <c r="K32" s="153"/>
      <c r="L32" s="153"/>
      <c r="M32" s="153"/>
    </row>
    <row r="33" spans="1:13" ht="18.75" x14ac:dyDescent="0.3">
      <c r="A33" s="18"/>
      <c r="B33" s="28" t="s">
        <v>146</v>
      </c>
      <c r="C33" s="157">
        <v>106</v>
      </c>
      <c r="D33" s="157">
        <v>84</v>
      </c>
      <c r="E33" s="154"/>
      <c r="F33" s="90"/>
      <c r="G33" s="153"/>
      <c r="H33" s="153"/>
      <c r="I33" s="153"/>
      <c r="J33" s="153"/>
      <c r="K33" s="153"/>
      <c r="L33" s="153"/>
      <c r="M33" s="153"/>
    </row>
    <row r="34" spans="1:13" ht="18.75" x14ac:dyDescent="0.3">
      <c r="A34" s="18"/>
      <c r="B34" s="28" t="s">
        <v>51</v>
      </c>
      <c r="C34" s="157">
        <v>13</v>
      </c>
      <c r="D34" s="157">
        <v>10</v>
      </c>
      <c r="E34" s="154"/>
      <c r="F34" s="90"/>
      <c r="G34" s="153"/>
      <c r="H34" s="153"/>
      <c r="I34" s="153"/>
      <c r="J34" s="153"/>
      <c r="K34" s="153"/>
      <c r="L34" s="153"/>
      <c r="M34" s="153"/>
    </row>
    <row r="35" spans="1:13" ht="18.75" x14ac:dyDescent="0.3">
      <c r="A35" s="18"/>
      <c r="B35" s="28" t="s">
        <v>46</v>
      </c>
      <c r="C35" s="157">
        <v>10</v>
      </c>
      <c r="D35" s="157">
        <v>10</v>
      </c>
      <c r="E35" s="154"/>
      <c r="F35" s="90"/>
      <c r="G35" s="153"/>
      <c r="H35" s="153"/>
      <c r="I35" s="153"/>
      <c r="J35" s="153"/>
      <c r="K35" s="153"/>
      <c r="L35" s="153"/>
      <c r="M35" s="153"/>
    </row>
    <row r="36" spans="1:13" ht="18.75" x14ac:dyDescent="0.3">
      <c r="A36" s="18"/>
      <c r="B36" s="28" t="s">
        <v>22</v>
      </c>
      <c r="C36" s="157">
        <v>5</v>
      </c>
      <c r="D36" s="157">
        <v>5</v>
      </c>
      <c r="E36" s="154"/>
      <c r="F36" s="90"/>
      <c r="G36" s="153"/>
      <c r="H36" s="153"/>
      <c r="I36" s="153"/>
      <c r="J36" s="153"/>
      <c r="K36" s="153"/>
      <c r="L36" s="153"/>
      <c r="M36" s="153"/>
    </row>
    <row r="37" spans="1:13" ht="18.75" x14ac:dyDescent="0.3">
      <c r="A37" s="18"/>
      <c r="B37" s="28" t="s">
        <v>121</v>
      </c>
      <c r="C37" s="157">
        <v>0.1</v>
      </c>
      <c r="D37" s="157">
        <v>0.1</v>
      </c>
      <c r="E37" s="154"/>
      <c r="F37" s="90"/>
      <c r="G37" s="153"/>
      <c r="H37" s="153"/>
      <c r="I37" s="153"/>
      <c r="J37" s="153"/>
      <c r="K37" s="153"/>
      <c r="L37" s="153"/>
      <c r="M37" s="153"/>
    </row>
    <row r="38" spans="1:13" ht="37.5" x14ac:dyDescent="0.3">
      <c r="A38" s="18"/>
      <c r="B38" s="28" t="s">
        <v>178</v>
      </c>
      <c r="C38" s="157">
        <v>5</v>
      </c>
      <c r="D38" s="157">
        <v>5</v>
      </c>
      <c r="E38" s="154"/>
      <c r="F38" s="90"/>
      <c r="G38" s="153"/>
      <c r="H38" s="153"/>
      <c r="I38" s="153"/>
      <c r="J38" s="153"/>
      <c r="K38" s="153"/>
      <c r="L38" s="153"/>
      <c r="M38" s="153"/>
    </row>
    <row r="39" spans="1:13" ht="18.75" x14ac:dyDescent="0.3">
      <c r="A39" s="2"/>
      <c r="B39" s="30" t="s">
        <v>28</v>
      </c>
      <c r="C39" s="153"/>
      <c r="D39" s="156">
        <v>100</v>
      </c>
      <c r="E39" s="97">
        <v>1.6</v>
      </c>
      <c r="F39" s="10">
        <v>10.1</v>
      </c>
      <c r="G39" s="153">
        <v>9.6</v>
      </c>
      <c r="H39" s="153">
        <v>136</v>
      </c>
      <c r="I39" s="153">
        <v>44</v>
      </c>
      <c r="J39" s="153">
        <v>0.6</v>
      </c>
      <c r="K39" s="153">
        <v>0.04</v>
      </c>
      <c r="L39" s="153">
        <v>0</v>
      </c>
      <c r="M39" s="153">
        <v>27.8</v>
      </c>
    </row>
    <row r="40" spans="1:13" ht="18.75" x14ac:dyDescent="0.3">
      <c r="A40" s="18" t="s">
        <v>179</v>
      </c>
      <c r="B40" s="18" t="s">
        <v>180</v>
      </c>
      <c r="C40" s="152"/>
      <c r="D40" s="152"/>
      <c r="E40" s="3"/>
      <c r="F40" s="10"/>
      <c r="G40" s="3"/>
      <c r="H40" s="3"/>
      <c r="I40" s="3"/>
      <c r="J40" s="3"/>
      <c r="K40" s="3"/>
      <c r="L40" s="3"/>
      <c r="M40" s="3"/>
    </row>
    <row r="41" spans="1:13" ht="37.5" x14ac:dyDescent="0.3">
      <c r="A41" s="3"/>
      <c r="B41" s="28" t="s">
        <v>181</v>
      </c>
      <c r="C41" s="157">
        <v>40</v>
      </c>
      <c r="D41" s="157">
        <v>40</v>
      </c>
      <c r="E41" s="3"/>
      <c r="F41" s="10"/>
      <c r="G41" s="3"/>
      <c r="H41" s="3"/>
      <c r="I41" s="3"/>
      <c r="J41" s="3"/>
      <c r="K41" s="3"/>
      <c r="L41" s="3"/>
      <c r="M41" s="3"/>
    </row>
    <row r="42" spans="1:13" ht="18.75" x14ac:dyDescent="0.3">
      <c r="A42" s="3"/>
      <c r="B42" s="28" t="s">
        <v>81</v>
      </c>
      <c r="C42" s="157">
        <v>93.3</v>
      </c>
      <c r="D42" s="157">
        <v>70</v>
      </c>
      <c r="E42" s="157"/>
      <c r="F42" s="157"/>
      <c r="G42" s="157"/>
      <c r="H42" s="157"/>
      <c r="I42" s="157"/>
      <c r="J42" s="157"/>
      <c r="K42" s="157"/>
      <c r="L42" s="157"/>
      <c r="M42" s="157"/>
    </row>
    <row r="43" spans="1:13" ht="18.75" x14ac:dyDescent="0.3">
      <c r="A43" s="18"/>
      <c r="B43" s="28" t="s">
        <v>52</v>
      </c>
      <c r="C43" s="157">
        <v>5</v>
      </c>
      <c r="D43" s="157">
        <v>5</v>
      </c>
      <c r="E43" s="3"/>
      <c r="F43" s="10"/>
      <c r="G43" s="3"/>
      <c r="H43" s="3"/>
      <c r="I43" s="3"/>
      <c r="J43" s="3"/>
      <c r="K43" s="3"/>
      <c r="L43" s="3"/>
      <c r="M43" s="3"/>
    </row>
    <row r="44" spans="1:13" ht="18.75" x14ac:dyDescent="0.3">
      <c r="A44" s="3"/>
      <c r="B44" s="28" t="s">
        <v>45</v>
      </c>
      <c r="C44" s="157">
        <v>10</v>
      </c>
      <c r="D44" s="157">
        <v>8</v>
      </c>
      <c r="E44" s="3"/>
      <c r="F44" s="10"/>
      <c r="G44" s="3"/>
      <c r="H44" s="3"/>
      <c r="I44" s="3"/>
      <c r="J44" s="3"/>
      <c r="K44" s="3"/>
      <c r="L44" s="3"/>
      <c r="M44" s="3"/>
    </row>
    <row r="45" spans="1:13" ht="18.75" x14ac:dyDescent="0.3">
      <c r="A45" s="3"/>
      <c r="B45" s="28" t="s">
        <v>51</v>
      </c>
      <c r="C45" s="157">
        <v>20</v>
      </c>
      <c r="D45" s="157">
        <v>16</v>
      </c>
      <c r="E45" s="3"/>
      <c r="F45" s="10"/>
      <c r="G45" s="3"/>
      <c r="H45" s="3"/>
      <c r="I45" s="3"/>
      <c r="J45" s="3"/>
      <c r="K45" s="3"/>
      <c r="L45" s="3"/>
      <c r="M45" s="3"/>
    </row>
    <row r="46" spans="1:13" ht="18.75" x14ac:dyDescent="0.3">
      <c r="A46" s="3"/>
      <c r="B46" s="28" t="s">
        <v>23</v>
      </c>
      <c r="C46" s="157">
        <v>3.4</v>
      </c>
      <c r="D46" s="157">
        <v>3.4</v>
      </c>
      <c r="E46" s="3"/>
      <c r="F46" s="10"/>
      <c r="G46" s="3"/>
      <c r="H46" s="3"/>
      <c r="I46" s="3"/>
      <c r="J46" s="3"/>
      <c r="K46" s="3"/>
      <c r="L46" s="3"/>
      <c r="M46" s="3"/>
    </row>
    <row r="47" spans="1:13" ht="18.75" x14ac:dyDescent="0.3">
      <c r="A47" s="3"/>
      <c r="B47" s="28" t="s">
        <v>25</v>
      </c>
      <c r="C47" s="157">
        <v>200</v>
      </c>
      <c r="D47" s="157">
        <v>200</v>
      </c>
      <c r="E47" s="3"/>
      <c r="F47" s="10"/>
      <c r="G47" s="3"/>
      <c r="H47" s="3"/>
      <c r="I47" s="3"/>
      <c r="J47" s="3"/>
      <c r="K47" s="3"/>
      <c r="L47" s="3"/>
      <c r="M47" s="3"/>
    </row>
    <row r="48" spans="1:13" ht="18.75" x14ac:dyDescent="0.3">
      <c r="A48" s="3"/>
      <c r="B48" s="28" t="s">
        <v>182</v>
      </c>
      <c r="C48" s="157">
        <v>1.4</v>
      </c>
      <c r="D48" s="157">
        <v>1.4</v>
      </c>
      <c r="E48" s="3"/>
      <c r="F48" s="10"/>
      <c r="G48" s="3"/>
      <c r="H48" s="3"/>
      <c r="I48" s="3"/>
      <c r="J48" s="3"/>
      <c r="K48" s="3"/>
      <c r="L48" s="3"/>
      <c r="M48" s="3"/>
    </row>
    <row r="49" spans="1:13" ht="18.75" x14ac:dyDescent="0.3">
      <c r="A49" s="3"/>
      <c r="B49" s="30" t="s">
        <v>28</v>
      </c>
      <c r="C49" s="152"/>
      <c r="D49" s="152">
        <v>250</v>
      </c>
      <c r="E49" s="157">
        <v>9.3000000000000007</v>
      </c>
      <c r="F49" s="157">
        <v>7.3</v>
      </c>
      <c r="G49" s="157">
        <v>16</v>
      </c>
      <c r="H49" s="157">
        <v>167</v>
      </c>
      <c r="I49" s="157">
        <v>51</v>
      </c>
      <c r="J49" s="157">
        <v>1</v>
      </c>
      <c r="K49" s="157">
        <v>0.08</v>
      </c>
      <c r="L49" s="157">
        <v>0.02</v>
      </c>
      <c r="M49" s="157">
        <v>6.32</v>
      </c>
    </row>
    <row r="50" spans="1:13" ht="18.75" x14ac:dyDescent="0.3">
      <c r="A50" s="2" t="s">
        <v>282</v>
      </c>
      <c r="B50" s="74" t="s">
        <v>283</v>
      </c>
      <c r="C50" s="108"/>
      <c r="D50" s="108"/>
      <c r="E50" s="44"/>
      <c r="F50" s="109"/>
      <c r="G50" s="44"/>
      <c r="H50" s="44"/>
      <c r="I50" s="44"/>
      <c r="J50" s="44"/>
      <c r="K50" s="44"/>
      <c r="L50" s="44"/>
      <c r="M50" s="44"/>
    </row>
    <row r="51" spans="1:13" ht="22.5" customHeight="1" x14ac:dyDescent="0.3">
      <c r="A51" s="3"/>
      <c r="B51" s="28" t="s">
        <v>183</v>
      </c>
      <c r="C51" s="29">
        <v>222.4</v>
      </c>
      <c r="D51" s="29">
        <v>197</v>
      </c>
      <c r="E51" s="3"/>
      <c r="F51" s="10"/>
      <c r="G51" s="3"/>
      <c r="H51" s="3"/>
      <c r="I51" s="3"/>
      <c r="J51" s="3"/>
      <c r="K51" s="3"/>
      <c r="L51" s="3"/>
      <c r="M51" s="3"/>
    </row>
    <row r="52" spans="1:13" ht="18.75" x14ac:dyDescent="0.3">
      <c r="A52" s="3"/>
      <c r="B52" s="28" t="s">
        <v>284</v>
      </c>
      <c r="C52" s="202">
        <v>47</v>
      </c>
      <c r="D52" s="203"/>
      <c r="E52" s="3"/>
      <c r="F52" s="10"/>
      <c r="G52" s="3"/>
      <c r="H52" s="3"/>
      <c r="I52" s="3"/>
      <c r="J52" s="3"/>
      <c r="K52" s="3"/>
      <c r="L52" s="3"/>
      <c r="M52" s="3"/>
    </row>
    <row r="53" spans="1:13" ht="18.75" x14ac:dyDescent="0.3">
      <c r="A53" s="3"/>
      <c r="B53" s="28" t="s">
        <v>30</v>
      </c>
      <c r="C53" s="29"/>
      <c r="D53" s="29">
        <v>20.8</v>
      </c>
      <c r="E53" s="3"/>
      <c r="F53" s="10"/>
      <c r="G53" s="3"/>
      <c r="H53" s="3"/>
      <c r="I53" s="3"/>
      <c r="J53" s="3"/>
      <c r="K53" s="3"/>
      <c r="L53" s="3"/>
      <c r="M53" s="3"/>
    </row>
    <row r="54" spans="1:13" ht="33.75" customHeight="1" x14ac:dyDescent="0.3">
      <c r="A54" s="3"/>
      <c r="B54" s="28" t="s">
        <v>285</v>
      </c>
      <c r="C54" s="202">
        <v>32</v>
      </c>
      <c r="D54" s="203"/>
      <c r="E54" s="3"/>
      <c r="F54" s="10"/>
      <c r="G54" s="3"/>
      <c r="H54" s="3"/>
      <c r="I54" s="3"/>
      <c r="J54" s="3"/>
      <c r="K54" s="3"/>
      <c r="L54" s="3"/>
      <c r="M54" s="3"/>
    </row>
    <row r="55" spans="1:13" ht="24" customHeight="1" x14ac:dyDescent="0.3">
      <c r="A55" s="3"/>
      <c r="B55" s="28" t="s">
        <v>85</v>
      </c>
      <c r="C55" s="157">
        <v>2</v>
      </c>
      <c r="D55" s="157">
        <v>2</v>
      </c>
      <c r="E55" s="3"/>
      <c r="F55" s="10"/>
      <c r="G55" s="3"/>
      <c r="H55" s="3"/>
      <c r="I55" s="3"/>
      <c r="J55" s="3"/>
      <c r="K55" s="3"/>
      <c r="L55" s="3"/>
      <c r="M55" s="3"/>
    </row>
    <row r="56" spans="1:13" ht="18.75" x14ac:dyDescent="0.3">
      <c r="A56" s="3"/>
      <c r="B56" s="28" t="s">
        <v>21</v>
      </c>
      <c r="C56" s="157">
        <v>24.5</v>
      </c>
      <c r="D56" s="157">
        <v>24.5</v>
      </c>
      <c r="E56" s="3"/>
      <c r="F56" s="10"/>
      <c r="G56" s="3"/>
      <c r="H56" s="3"/>
      <c r="I56" s="3"/>
      <c r="J56" s="3"/>
      <c r="K56" s="3"/>
      <c r="L56" s="3"/>
      <c r="M56" s="3"/>
    </row>
    <row r="57" spans="1:13" ht="18.75" x14ac:dyDescent="0.3">
      <c r="A57" s="3"/>
      <c r="B57" s="28" t="s">
        <v>111</v>
      </c>
      <c r="C57" s="29">
        <v>4.3</v>
      </c>
      <c r="D57" s="29">
        <v>4.3</v>
      </c>
      <c r="E57" s="3"/>
      <c r="F57" s="10"/>
      <c r="G57" s="3"/>
      <c r="H57" s="3"/>
      <c r="I57" s="3"/>
      <c r="J57" s="3"/>
      <c r="K57" s="3"/>
      <c r="L57" s="3"/>
      <c r="M57" s="3"/>
    </row>
    <row r="58" spans="1:13" ht="18.75" x14ac:dyDescent="0.3">
      <c r="A58" s="3"/>
      <c r="B58" s="28" t="s">
        <v>23</v>
      </c>
      <c r="C58" s="29">
        <v>12.3</v>
      </c>
      <c r="D58" s="29">
        <v>12.3</v>
      </c>
      <c r="E58" s="29"/>
      <c r="F58" s="32"/>
      <c r="G58" s="29"/>
      <c r="H58" s="29"/>
      <c r="I58" s="29"/>
      <c r="J58" s="29"/>
      <c r="K58" s="29"/>
      <c r="L58" s="29"/>
      <c r="M58" s="29"/>
    </row>
    <row r="59" spans="1:13" ht="18.75" x14ac:dyDescent="0.3">
      <c r="A59" s="3"/>
      <c r="B59" s="28" t="s">
        <v>25</v>
      </c>
      <c r="C59" s="29">
        <v>5.3</v>
      </c>
      <c r="D59" s="29">
        <v>5.3</v>
      </c>
      <c r="E59" s="29"/>
      <c r="F59" s="32"/>
      <c r="G59" s="29"/>
      <c r="H59" s="29"/>
      <c r="I59" s="29"/>
      <c r="J59" s="29"/>
      <c r="K59" s="29"/>
      <c r="L59" s="29"/>
      <c r="M59" s="29"/>
    </row>
    <row r="60" spans="1:13" ht="18.75" x14ac:dyDescent="0.3">
      <c r="A60" s="3"/>
      <c r="B60" s="30" t="s">
        <v>28</v>
      </c>
      <c r="C60" s="31"/>
      <c r="D60" s="31">
        <v>120</v>
      </c>
      <c r="E60" s="29">
        <v>17.440000000000001</v>
      </c>
      <c r="F60" s="29">
        <v>21.3</v>
      </c>
      <c r="G60" s="29">
        <v>4.32</v>
      </c>
      <c r="H60" s="29">
        <v>278.39999999999998</v>
      </c>
      <c r="I60" s="29">
        <v>44.8</v>
      </c>
      <c r="J60" s="29">
        <v>1.6</v>
      </c>
      <c r="K60" s="29">
        <v>4.8000000000000001E-2</v>
      </c>
      <c r="L60" s="29">
        <v>0.12</v>
      </c>
      <c r="M60" s="29">
        <v>0.8</v>
      </c>
    </row>
    <row r="61" spans="1:13" ht="18.75" x14ac:dyDescent="0.3">
      <c r="A61" s="18" t="s">
        <v>132</v>
      </c>
      <c r="B61" s="18" t="s">
        <v>133</v>
      </c>
      <c r="C61" s="153"/>
      <c r="D61" s="156"/>
      <c r="E61" s="157"/>
      <c r="F61" s="157"/>
      <c r="G61" s="157"/>
      <c r="H61" s="157"/>
      <c r="I61" s="157"/>
      <c r="J61" s="157"/>
      <c r="K61" s="157"/>
      <c r="L61" s="157"/>
      <c r="M61" s="157"/>
    </row>
    <row r="62" spans="1:13" ht="18.75" x14ac:dyDescent="0.3">
      <c r="A62" s="3"/>
      <c r="B62" s="28" t="s">
        <v>52</v>
      </c>
      <c r="C62" s="157">
        <v>72</v>
      </c>
      <c r="D62" s="157">
        <v>72</v>
      </c>
      <c r="E62" s="157"/>
      <c r="F62" s="157"/>
      <c r="G62" s="157"/>
      <c r="H62" s="157"/>
      <c r="I62" s="157"/>
      <c r="J62" s="157"/>
      <c r="K62" s="157"/>
      <c r="L62" s="157"/>
      <c r="M62" s="157"/>
    </row>
    <row r="63" spans="1:13" ht="18.75" x14ac:dyDescent="0.3">
      <c r="A63" s="3"/>
      <c r="B63" s="28" t="s">
        <v>23</v>
      </c>
      <c r="C63" s="157">
        <v>9</v>
      </c>
      <c r="D63" s="157">
        <v>9</v>
      </c>
      <c r="E63" s="157"/>
      <c r="F63" s="157"/>
      <c r="G63" s="157"/>
      <c r="H63" s="157"/>
      <c r="I63" s="157"/>
      <c r="J63" s="157"/>
      <c r="K63" s="157"/>
      <c r="L63" s="157"/>
      <c r="M63" s="157"/>
    </row>
    <row r="64" spans="1:13" ht="18.75" x14ac:dyDescent="0.3">
      <c r="A64" s="3"/>
      <c r="B64" s="30" t="s">
        <v>28</v>
      </c>
      <c r="C64" s="153"/>
      <c r="D64" s="156">
        <v>200</v>
      </c>
      <c r="E64" s="157">
        <v>5</v>
      </c>
      <c r="F64" s="157">
        <v>8.1</v>
      </c>
      <c r="G64" s="157">
        <v>45.08</v>
      </c>
      <c r="H64" s="157">
        <v>272.8</v>
      </c>
      <c r="I64" s="157">
        <v>4.42</v>
      </c>
      <c r="J64" s="157">
        <v>0.7</v>
      </c>
      <c r="K64" s="157">
        <v>0.04</v>
      </c>
      <c r="L64" s="157">
        <v>0</v>
      </c>
      <c r="M64" s="157">
        <v>0.26</v>
      </c>
    </row>
    <row r="65" spans="1:13" ht="18.75" x14ac:dyDescent="0.3">
      <c r="A65" s="18" t="s">
        <v>33</v>
      </c>
      <c r="B65" s="18" t="s">
        <v>34</v>
      </c>
      <c r="C65" s="3"/>
      <c r="D65" s="3"/>
      <c r="E65" s="3"/>
      <c r="F65" s="10"/>
      <c r="G65" s="3"/>
      <c r="H65" s="3"/>
      <c r="I65" s="3"/>
      <c r="J65" s="3"/>
      <c r="K65" s="3"/>
      <c r="L65" s="3"/>
      <c r="M65" s="3"/>
    </row>
    <row r="66" spans="1:13" ht="18.75" x14ac:dyDescent="0.3">
      <c r="A66" s="18"/>
      <c r="B66" s="28" t="s">
        <v>34</v>
      </c>
      <c r="C66" s="162">
        <v>75</v>
      </c>
      <c r="D66" s="162">
        <v>75</v>
      </c>
      <c r="E66" s="3"/>
      <c r="F66" s="10"/>
      <c r="G66" s="3"/>
      <c r="H66" s="3"/>
      <c r="I66" s="3"/>
      <c r="J66" s="3"/>
      <c r="K66" s="3"/>
      <c r="L66" s="3"/>
      <c r="M66" s="3"/>
    </row>
    <row r="67" spans="1:13" ht="18.75" x14ac:dyDescent="0.3">
      <c r="A67" s="18"/>
      <c r="B67" s="30" t="s">
        <v>28</v>
      </c>
      <c r="C67" s="159"/>
      <c r="D67" s="160">
        <v>75</v>
      </c>
      <c r="E67" s="162">
        <v>5.7</v>
      </c>
      <c r="F67" s="32">
        <v>0.6</v>
      </c>
      <c r="G67" s="162">
        <v>36.9</v>
      </c>
      <c r="H67" s="162">
        <v>176.25</v>
      </c>
      <c r="I67" s="162">
        <v>15</v>
      </c>
      <c r="J67" s="162">
        <v>0.83</v>
      </c>
      <c r="K67" s="162">
        <v>0.08</v>
      </c>
      <c r="L67" s="162">
        <v>0</v>
      </c>
      <c r="M67" s="162">
        <v>0</v>
      </c>
    </row>
    <row r="68" spans="1:13" ht="18.75" x14ac:dyDescent="0.3">
      <c r="A68" s="18" t="s">
        <v>35</v>
      </c>
      <c r="B68" s="18" t="s">
        <v>36</v>
      </c>
      <c r="C68" s="3"/>
      <c r="D68" s="3"/>
      <c r="E68" s="3"/>
      <c r="F68" s="10"/>
      <c r="G68" s="3"/>
      <c r="H68" s="3"/>
      <c r="I68" s="3"/>
      <c r="J68" s="3"/>
      <c r="K68" s="3"/>
      <c r="L68" s="3"/>
      <c r="M68" s="3"/>
    </row>
    <row r="69" spans="1:13" ht="18.75" x14ac:dyDescent="0.3">
      <c r="A69" s="18"/>
      <c r="B69" s="28" t="s">
        <v>36</v>
      </c>
      <c r="C69" s="162">
        <v>40</v>
      </c>
      <c r="D69" s="162">
        <v>40</v>
      </c>
      <c r="E69" s="3"/>
      <c r="F69" s="10"/>
      <c r="G69" s="3"/>
      <c r="H69" s="3"/>
      <c r="I69" s="3"/>
      <c r="J69" s="3"/>
      <c r="K69" s="3"/>
      <c r="L69" s="3"/>
      <c r="M69" s="3"/>
    </row>
    <row r="70" spans="1:13" ht="18.75" x14ac:dyDescent="0.3">
      <c r="A70" s="18"/>
      <c r="B70" s="30" t="s">
        <v>28</v>
      </c>
      <c r="C70" s="159"/>
      <c r="D70" s="160">
        <v>40</v>
      </c>
      <c r="E70" s="162">
        <v>2.6</v>
      </c>
      <c r="F70" s="32">
        <v>0.48</v>
      </c>
      <c r="G70" s="162">
        <v>13.3</v>
      </c>
      <c r="H70" s="162">
        <v>116</v>
      </c>
      <c r="I70" s="162">
        <v>23.3</v>
      </c>
      <c r="J70" s="162">
        <v>2.6</v>
      </c>
      <c r="K70" s="162">
        <v>0.12</v>
      </c>
      <c r="L70" s="162">
        <v>0</v>
      </c>
      <c r="M70" s="162">
        <v>0</v>
      </c>
    </row>
    <row r="71" spans="1:13" ht="18.75" x14ac:dyDescent="0.3">
      <c r="A71" s="18" t="s">
        <v>91</v>
      </c>
      <c r="B71" s="18" t="s">
        <v>92</v>
      </c>
      <c r="C71" s="29"/>
      <c r="D71" s="29"/>
      <c r="E71" s="3"/>
      <c r="F71" s="10"/>
      <c r="G71" s="3"/>
      <c r="H71" s="3"/>
      <c r="I71" s="3"/>
      <c r="J71" s="3"/>
      <c r="K71" s="3"/>
      <c r="L71" s="3"/>
      <c r="M71" s="3"/>
    </row>
    <row r="72" spans="1:13" ht="18.75" x14ac:dyDescent="0.3">
      <c r="A72" s="3"/>
      <c r="B72" s="28" t="s">
        <v>92</v>
      </c>
      <c r="C72" s="29">
        <v>200</v>
      </c>
      <c r="D72" s="29">
        <v>200</v>
      </c>
      <c r="E72" s="3"/>
      <c r="F72" s="10"/>
      <c r="G72" s="3"/>
      <c r="H72" s="3"/>
      <c r="I72" s="3"/>
      <c r="J72" s="3"/>
      <c r="K72" s="3"/>
      <c r="L72" s="3"/>
      <c r="M72" s="3"/>
    </row>
    <row r="73" spans="1:13" ht="18.75" x14ac:dyDescent="0.3">
      <c r="A73" s="3"/>
      <c r="B73" s="38" t="s">
        <v>28</v>
      </c>
      <c r="C73" s="39"/>
      <c r="D73" s="39">
        <v>200</v>
      </c>
      <c r="E73" s="29">
        <v>1</v>
      </c>
      <c r="F73" s="29">
        <v>0.2</v>
      </c>
      <c r="G73" s="29">
        <v>20.2</v>
      </c>
      <c r="H73" s="29">
        <v>92</v>
      </c>
      <c r="I73" s="29">
        <v>14</v>
      </c>
      <c r="J73" s="29">
        <v>2.8</v>
      </c>
      <c r="K73" s="29">
        <v>0.2</v>
      </c>
      <c r="L73" s="29">
        <v>0</v>
      </c>
      <c r="M73" s="29">
        <v>4</v>
      </c>
    </row>
    <row r="74" spans="1:13" s="7" customFormat="1" ht="18.75" x14ac:dyDescent="0.3">
      <c r="A74" s="54"/>
      <c r="B74" s="50" t="s">
        <v>40</v>
      </c>
      <c r="C74" s="51"/>
      <c r="D74" s="51"/>
      <c r="E74" s="51">
        <f t="shared" ref="E74:M74" si="1">E39+E49+E60+E64+E67+E70+E73</f>
        <v>42.640000000000008</v>
      </c>
      <c r="F74" s="51">
        <f t="shared" si="1"/>
        <v>48.080000000000005</v>
      </c>
      <c r="G74" s="51">
        <f t="shared" si="1"/>
        <v>145.4</v>
      </c>
      <c r="H74" s="51">
        <f t="shared" si="1"/>
        <v>1238.45</v>
      </c>
      <c r="I74" s="51">
        <f t="shared" si="1"/>
        <v>196.52</v>
      </c>
      <c r="J74" s="51">
        <f t="shared" si="1"/>
        <v>10.129999999999999</v>
      </c>
      <c r="K74" s="51">
        <f t="shared" si="1"/>
        <v>0.60799999999999998</v>
      </c>
      <c r="L74" s="51">
        <f t="shared" si="1"/>
        <v>0.13999999999999999</v>
      </c>
      <c r="M74" s="51">
        <f t="shared" si="1"/>
        <v>39.18</v>
      </c>
    </row>
    <row r="75" spans="1:13" ht="18.75" x14ac:dyDescent="0.3">
      <c r="A75" s="184" t="s">
        <v>18</v>
      </c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</row>
    <row r="76" spans="1:13" ht="18.75" x14ac:dyDescent="0.3">
      <c r="A76" s="18" t="s">
        <v>189</v>
      </c>
      <c r="B76" s="18" t="s">
        <v>287</v>
      </c>
      <c r="C76" s="46"/>
      <c r="D76" s="29"/>
      <c r="E76" s="3"/>
      <c r="F76" s="10"/>
      <c r="G76" s="3"/>
      <c r="H76" s="3"/>
      <c r="I76" s="3"/>
      <c r="J76" s="3"/>
      <c r="K76" s="3"/>
      <c r="L76" s="3"/>
      <c r="M76" s="3"/>
    </row>
    <row r="77" spans="1:13" ht="18.75" x14ac:dyDescent="0.3">
      <c r="A77" s="3"/>
      <c r="B77" s="28" t="s">
        <v>59</v>
      </c>
      <c r="C77" s="29">
        <v>49.7</v>
      </c>
      <c r="D77" s="29">
        <v>49.7</v>
      </c>
      <c r="E77" s="29"/>
      <c r="F77" s="32"/>
      <c r="G77" s="29"/>
      <c r="H77" s="29"/>
      <c r="I77" s="29"/>
      <c r="J77" s="29"/>
      <c r="K77" s="29"/>
      <c r="L77" s="29"/>
      <c r="M77" s="29"/>
    </row>
    <row r="78" spans="1:13" ht="18.75" x14ac:dyDescent="0.3">
      <c r="A78" s="3"/>
      <c r="B78" s="28" t="s">
        <v>188</v>
      </c>
      <c r="C78" s="29">
        <v>2.2999999999999998</v>
      </c>
      <c r="D78" s="29">
        <v>2.2999999999999998</v>
      </c>
      <c r="E78" s="3"/>
      <c r="F78" s="10"/>
      <c r="G78" s="3"/>
      <c r="H78" s="3"/>
      <c r="I78" s="3"/>
      <c r="J78" s="3"/>
      <c r="K78" s="3"/>
      <c r="L78" s="3"/>
      <c r="M78" s="3"/>
    </row>
    <row r="79" spans="1:13" ht="18.75" x14ac:dyDescent="0.3">
      <c r="A79" s="3"/>
      <c r="B79" s="28" t="s">
        <v>22</v>
      </c>
      <c r="C79" s="29">
        <v>2.7</v>
      </c>
      <c r="D79" s="29">
        <v>2.7</v>
      </c>
      <c r="E79" s="29"/>
      <c r="F79" s="29"/>
      <c r="G79" s="29"/>
      <c r="H79" s="29"/>
      <c r="I79" s="29"/>
      <c r="J79" s="29"/>
      <c r="K79" s="29"/>
      <c r="L79" s="29"/>
      <c r="M79" s="29"/>
    </row>
    <row r="80" spans="1:13" ht="18.75" x14ac:dyDescent="0.3">
      <c r="A80" s="18"/>
      <c r="B80" s="28" t="s">
        <v>23</v>
      </c>
      <c r="C80" s="29">
        <v>2.17</v>
      </c>
      <c r="D80" s="29">
        <v>2.17</v>
      </c>
      <c r="E80" s="3"/>
      <c r="F80" s="10"/>
      <c r="G80" s="3"/>
      <c r="H80" s="3"/>
      <c r="I80" s="3"/>
      <c r="J80" s="3"/>
      <c r="K80" s="3"/>
      <c r="L80" s="3"/>
      <c r="M80" s="3"/>
    </row>
    <row r="81" spans="1:13" ht="18.75" x14ac:dyDescent="0.3">
      <c r="A81" s="18"/>
      <c r="B81" s="28" t="s">
        <v>30</v>
      </c>
      <c r="C81" s="29">
        <v>2.5</v>
      </c>
      <c r="D81" s="29">
        <v>2.5</v>
      </c>
      <c r="E81" s="29"/>
      <c r="F81" s="32"/>
      <c r="G81" s="29"/>
      <c r="H81" s="29"/>
      <c r="I81" s="29"/>
      <c r="J81" s="29"/>
      <c r="K81" s="29"/>
      <c r="L81" s="29"/>
      <c r="M81" s="29"/>
    </row>
    <row r="82" spans="1:13" ht="18.75" x14ac:dyDescent="0.3">
      <c r="A82" s="18"/>
      <c r="B82" s="28" t="s">
        <v>24</v>
      </c>
      <c r="C82" s="29">
        <v>0.8</v>
      </c>
      <c r="D82" s="29">
        <v>0.8</v>
      </c>
      <c r="E82" s="3"/>
      <c r="F82" s="10"/>
      <c r="G82" s="3"/>
      <c r="H82" s="3"/>
      <c r="I82" s="3"/>
      <c r="J82" s="3"/>
      <c r="K82" s="3"/>
      <c r="L82" s="3"/>
      <c r="M82" s="3"/>
    </row>
    <row r="83" spans="1:13" ht="18.75" x14ac:dyDescent="0.3">
      <c r="A83" s="18"/>
      <c r="B83" s="28" t="s">
        <v>152</v>
      </c>
      <c r="C83" s="29">
        <v>1.5</v>
      </c>
      <c r="D83" s="29">
        <v>1.5</v>
      </c>
      <c r="E83" s="3"/>
      <c r="F83" s="10"/>
      <c r="G83" s="3"/>
      <c r="H83" s="3"/>
      <c r="I83" s="3"/>
      <c r="J83" s="3"/>
      <c r="K83" s="3"/>
      <c r="L83" s="3"/>
      <c r="M83" s="3"/>
    </row>
    <row r="84" spans="1:13" ht="18.75" x14ac:dyDescent="0.3">
      <c r="A84" s="18"/>
      <c r="B84" s="28" t="s">
        <v>25</v>
      </c>
      <c r="C84" s="29">
        <v>20</v>
      </c>
      <c r="D84" s="29">
        <v>20</v>
      </c>
      <c r="E84" s="29"/>
      <c r="F84" s="29"/>
      <c r="G84" s="29"/>
      <c r="H84" s="29"/>
      <c r="I84" s="29"/>
      <c r="J84" s="29"/>
      <c r="K84" s="29"/>
      <c r="L84" s="29"/>
      <c r="M84" s="29"/>
    </row>
    <row r="85" spans="1:13" ht="18.75" x14ac:dyDescent="0.3">
      <c r="A85" s="3"/>
      <c r="B85" s="28" t="s">
        <v>286</v>
      </c>
      <c r="C85" s="29">
        <v>40</v>
      </c>
      <c r="D85" s="29">
        <v>40</v>
      </c>
      <c r="E85" s="3"/>
      <c r="F85" s="10"/>
      <c r="G85" s="3"/>
      <c r="H85" s="3"/>
      <c r="I85" s="3"/>
      <c r="J85" s="3"/>
      <c r="K85" s="3"/>
      <c r="L85" s="3"/>
      <c r="M85" s="3"/>
    </row>
    <row r="86" spans="1:13" ht="18.75" x14ac:dyDescent="0.3">
      <c r="A86" s="3"/>
      <c r="B86" s="28" t="s">
        <v>30</v>
      </c>
      <c r="C86" s="157">
        <v>4</v>
      </c>
      <c r="D86" s="157">
        <v>4</v>
      </c>
      <c r="E86" s="3"/>
      <c r="F86" s="10"/>
      <c r="G86" s="3"/>
      <c r="H86" s="3"/>
      <c r="I86" s="3"/>
      <c r="J86" s="3"/>
      <c r="K86" s="3"/>
      <c r="L86" s="3"/>
      <c r="M86" s="3"/>
    </row>
    <row r="87" spans="1:13" ht="18.75" x14ac:dyDescent="0.3">
      <c r="A87" s="3"/>
      <c r="B87" s="28" t="s">
        <v>22</v>
      </c>
      <c r="C87" s="157">
        <v>4.5</v>
      </c>
      <c r="D87" s="157">
        <v>4.5</v>
      </c>
      <c r="E87" s="3"/>
      <c r="F87" s="10"/>
      <c r="G87" s="3"/>
      <c r="H87" s="3"/>
      <c r="I87" s="3"/>
      <c r="J87" s="3"/>
      <c r="K87" s="3"/>
      <c r="L87" s="3"/>
      <c r="M87" s="3"/>
    </row>
    <row r="88" spans="1:13" ht="18.75" x14ac:dyDescent="0.3">
      <c r="A88" s="3"/>
      <c r="B88" s="28" t="s">
        <v>59</v>
      </c>
      <c r="C88" s="157">
        <v>2</v>
      </c>
      <c r="D88" s="157">
        <v>2</v>
      </c>
      <c r="E88" s="3"/>
      <c r="F88" s="10"/>
      <c r="G88" s="3"/>
      <c r="H88" s="3"/>
      <c r="I88" s="3"/>
      <c r="J88" s="3"/>
      <c r="K88" s="3"/>
      <c r="L88" s="3"/>
      <c r="M88" s="3"/>
    </row>
    <row r="89" spans="1:13" ht="18.75" x14ac:dyDescent="0.3">
      <c r="A89" s="3"/>
      <c r="B89" s="28" t="s">
        <v>23</v>
      </c>
      <c r="C89" s="29">
        <v>2</v>
      </c>
      <c r="D89" s="29">
        <v>2</v>
      </c>
      <c r="E89" s="3"/>
      <c r="F89" s="10"/>
      <c r="G89" s="3"/>
      <c r="H89" s="3"/>
      <c r="I89" s="3"/>
      <c r="J89" s="3"/>
      <c r="K89" s="3"/>
      <c r="L89" s="3"/>
      <c r="M89" s="3"/>
    </row>
    <row r="90" spans="1:13" ht="18.75" x14ac:dyDescent="0.3">
      <c r="A90" s="3"/>
      <c r="B90" s="28" t="s">
        <v>174</v>
      </c>
      <c r="C90" s="29">
        <v>5.0000000000000001E-3</v>
      </c>
      <c r="D90" s="29">
        <v>5.0000000000000001E-3</v>
      </c>
      <c r="E90" s="29"/>
      <c r="F90" s="32"/>
      <c r="G90" s="29"/>
      <c r="H90" s="29"/>
      <c r="I90" s="29"/>
      <c r="J90" s="29"/>
      <c r="K90" s="29"/>
      <c r="L90" s="29"/>
      <c r="M90" s="29"/>
    </row>
    <row r="91" spans="1:13" ht="21.75" customHeight="1" x14ac:dyDescent="0.3">
      <c r="A91" s="3"/>
      <c r="B91" s="28" t="s">
        <v>298</v>
      </c>
      <c r="C91" s="29">
        <v>0.3</v>
      </c>
      <c r="D91" s="29">
        <v>0.3</v>
      </c>
      <c r="E91" s="29"/>
      <c r="F91" s="32"/>
      <c r="G91" s="29"/>
      <c r="H91" s="29"/>
      <c r="I91" s="29"/>
      <c r="J91" s="29"/>
      <c r="K91" s="29"/>
      <c r="L91" s="29"/>
      <c r="M91" s="29"/>
    </row>
    <row r="92" spans="1:13" ht="18.75" x14ac:dyDescent="0.3">
      <c r="A92" s="3"/>
      <c r="B92" s="30" t="s">
        <v>28</v>
      </c>
      <c r="C92" s="19"/>
      <c r="D92" s="31">
        <v>100</v>
      </c>
      <c r="E92" s="29">
        <v>6</v>
      </c>
      <c r="F92" s="29">
        <v>2.8</v>
      </c>
      <c r="G92" s="29">
        <v>37</v>
      </c>
      <c r="H92" s="29">
        <v>196.7</v>
      </c>
      <c r="I92" s="29">
        <v>11.6</v>
      </c>
      <c r="J92" s="29">
        <v>0.67</v>
      </c>
      <c r="K92" s="29">
        <v>8.3000000000000004E-2</v>
      </c>
      <c r="L92" s="29">
        <v>1.66E-2</v>
      </c>
      <c r="M92" s="29">
        <v>0</v>
      </c>
    </row>
    <row r="93" spans="1:13" ht="18.75" x14ac:dyDescent="0.3">
      <c r="A93" s="18" t="s">
        <v>56</v>
      </c>
      <c r="B93" s="18" t="s">
        <v>114</v>
      </c>
      <c r="C93" s="3"/>
      <c r="D93" s="3"/>
      <c r="E93" s="3"/>
      <c r="F93" s="10"/>
      <c r="G93" s="3"/>
      <c r="H93" s="3"/>
      <c r="I93" s="3"/>
      <c r="J93" s="3"/>
      <c r="K93" s="3"/>
      <c r="L93" s="3"/>
      <c r="M93" s="3"/>
    </row>
    <row r="94" spans="1:13" ht="18.75" x14ac:dyDescent="0.3">
      <c r="A94" s="3"/>
      <c r="B94" s="28" t="s">
        <v>115</v>
      </c>
      <c r="C94" s="162">
        <v>114</v>
      </c>
      <c r="D94" s="162">
        <v>100</v>
      </c>
      <c r="E94" s="3"/>
      <c r="F94" s="10"/>
      <c r="G94" s="3"/>
      <c r="H94" s="3"/>
      <c r="I94" s="3"/>
      <c r="J94" s="3"/>
      <c r="K94" s="3"/>
      <c r="L94" s="3"/>
      <c r="M94" s="3"/>
    </row>
    <row r="95" spans="1:13" ht="18.75" x14ac:dyDescent="0.3">
      <c r="A95" s="3"/>
      <c r="B95" s="30" t="s">
        <v>28</v>
      </c>
      <c r="C95" s="160"/>
      <c r="D95" s="160">
        <v>100</v>
      </c>
      <c r="E95" s="162">
        <v>0.4</v>
      </c>
      <c r="F95" s="32">
        <v>0.4</v>
      </c>
      <c r="G95" s="162">
        <v>9.8000000000000007</v>
      </c>
      <c r="H95" s="162">
        <v>47</v>
      </c>
      <c r="I95" s="162">
        <v>16</v>
      </c>
      <c r="J95" s="162">
        <v>2.2000000000000002</v>
      </c>
      <c r="K95" s="162">
        <v>0.03</v>
      </c>
      <c r="L95" s="162">
        <v>0</v>
      </c>
      <c r="M95" s="162">
        <v>10</v>
      </c>
    </row>
    <row r="96" spans="1:13" ht="18.75" x14ac:dyDescent="0.3">
      <c r="A96" s="18" t="s">
        <v>98</v>
      </c>
      <c r="B96" s="18" t="s">
        <v>99</v>
      </c>
      <c r="C96" s="157"/>
      <c r="D96" s="157"/>
      <c r="E96" s="3"/>
      <c r="F96" s="10"/>
      <c r="G96" s="3"/>
      <c r="H96" s="3"/>
      <c r="I96" s="3"/>
      <c r="J96" s="3"/>
      <c r="K96" s="3"/>
      <c r="L96" s="3"/>
      <c r="M96" s="3"/>
    </row>
    <row r="97" spans="1:13" ht="18.75" x14ac:dyDescent="0.3">
      <c r="A97" s="18"/>
      <c r="B97" s="28" t="s">
        <v>100</v>
      </c>
      <c r="C97" s="157">
        <v>1</v>
      </c>
      <c r="D97" s="157">
        <v>1</v>
      </c>
      <c r="E97" s="157"/>
      <c r="F97" s="32"/>
      <c r="G97" s="157"/>
      <c r="H97" s="157"/>
      <c r="I97" s="157"/>
      <c r="J97" s="157"/>
      <c r="K97" s="157"/>
      <c r="L97" s="157"/>
      <c r="M97" s="157"/>
    </row>
    <row r="98" spans="1:13" ht="18.75" x14ac:dyDescent="0.3">
      <c r="A98" s="18"/>
      <c r="B98" s="28" t="s">
        <v>22</v>
      </c>
      <c r="C98" s="157">
        <v>15</v>
      </c>
      <c r="D98" s="157">
        <v>15</v>
      </c>
      <c r="E98" s="3"/>
      <c r="F98" s="10"/>
      <c r="G98" s="3"/>
      <c r="H98" s="3"/>
      <c r="I98" s="3"/>
      <c r="J98" s="3"/>
      <c r="K98" s="3"/>
      <c r="L98" s="3"/>
      <c r="M98" s="3"/>
    </row>
    <row r="99" spans="1:13" ht="18.75" x14ac:dyDescent="0.3">
      <c r="A99" s="18"/>
      <c r="B99" s="28" t="s">
        <v>25</v>
      </c>
      <c r="C99" s="157">
        <v>150</v>
      </c>
      <c r="D99" s="157">
        <v>150</v>
      </c>
      <c r="E99" s="3"/>
      <c r="F99" s="10"/>
      <c r="G99" s="3"/>
      <c r="H99" s="3"/>
      <c r="I99" s="3"/>
      <c r="J99" s="3"/>
      <c r="K99" s="3"/>
      <c r="L99" s="3"/>
      <c r="M99" s="3"/>
    </row>
    <row r="100" spans="1:13" ht="18.75" x14ac:dyDescent="0.3">
      <c r="A100" s="18"/>
      <c r="B100" s="30" t="s">
        <v>28</v>
      </c>
      <c r="C100" s="157"/>
      <c r="D100" s="152">
        <v>200</v>
      </c>
      <c r="E100" s="157">
        <v>0.1</v>
      </c>
      <c r="F100" s="157">
        <v>0</v>
      </c>
      <c r="G100" s="157">
        <v>15</v>
      </c>
      <c r="H100" s="157">
        <v>60</v>
      </c>
      <c r="I100" s="157">
        <v>11</v>
      </c>
      <c r="J100" s="157">
        <v>0.3</v>
      </c>
      <c r="K100" s="157">
        <v>0</v>
      </c>
      <c r="L100" s="157">
        <v>0</v>
      </c>
      <c r="M100" s="157">
        <v>0.02</v>
      </c>
    </row>
    <row r="101" spans="1:13" s="13" customFormat="1" ht="18.75" x14ac:dyDescent="0.3">
      <c r="A101" s="18"/>
      <c r="B101" s="42" t="s">
        <v>40</v>
      </c>
      <c r="C101" s="18"/>
      <c r="D101" s="18"/>
      <c r="E101" s="99">
        <f t="shared" ref="E101:M101" si="2">E92+E95+E100</f>
        <v>6.5</v>
      </c>
      <c r="F101" s="100">
        <f t="shared" si="2"/>
        <v>3.1999999999999997</v>
      </c>
      <c r="G101" s="99">
        <f t="shared" si="2"/>
        <v>61.8</v>
      </c>
      <c r="H101" s="99">
        <f t="shared" si="2"/>
        <v>303.7</v>
      </c>
      <c r="I101" s="99">
        <f t="shared" si="2"/>
        <v>38.6</v>
      </c>
      <c r="J101" s="99">
        <f t="shared" si="2"/>
        <v>3.17</v>
      </c>
      <c r="K101" s="99">
        <f t="shared" si="2"/>
        <v>0.113</v>
      </c>
      <c r="L101" s="99">
        <f t="shared" si="2"/>
        <v>1.66E-2</v>
      </c>
      <c r="M101" s="99">
        <f t="shared" si="2"/>
        <v>10.02</v>
      </c>
    </row>
    <row r="102" spans="1:13" ht="18.75" x14ac:dyDescent="0.3">
      <c r="A102" s="3"/>
      <c r="B102" s="42" t="s">
        <v>64</v>
      </c>
      <c r="C102" s="3"/>
      <c r="D102" s="1"/>
      <c r="E102" s="1"/>
      <c r="F102" s="9"/>
      <c r="G102" s="1"/>
      <c r="H102" s="1"/>
      <c r="I102" s="1"/>
      <c r="J102" s="1"/>
      <c r="K102" s="1"/>
      <c r="L102" s="1"/>
      <c r="M102" s="1"/>
    </row>
    <row r="103" spans="1:13" ht="18.75" x14ac:dyDescent="0.3">
      <c r="A103" s="3"/>
      <c r="B103" s="18" t="s">
        <v>6</v>
      </c>
      <c r="C103" s="18">
        <f>E30+E74+E101</f>
        <v>79.030000000000015</v>
      </c>
      <c r="D103" s="8"/>
      <c r="E103" s="1"/>
      <c r="F103" s="9"/>
      <c r="G103" s="1"/>
      <c r="H103" s="1"/>
      <c r="I103" s="1"/>
      <c r="J103" s="1"/>
      <c r="K103" s="1"/>
      <c r="L103" s="1"/>
      <c r="M103" s="1"/>
    </row>
    <row r="104" spans="1:13" ht="18.75" x14ac:dyDescent="0.3">
      <c r="A104" s="3"/>
      <c r="B104" s="18" t="s">
        <v>7</v>
      </c>
      <c r="C104" s="18">
        <f>F30+F74+F101</f>
        <v>85.76</v>
      </c>
      <c r="D104" s="1"/>
      <c r="E104" s="1"/>
      <c r="F104" s="9"/>
      <c r="G104" s="1"/>
      <c r="H104" s="1"/>
      <c r="I104" s="1"/>
      <c r="J104" s="1"/>
      <c r="K104" s="1"/>
      <c r="L104" s="1"/>
      <c r="M104" s="1"/>
    </row>
    <row r="105" spans="1:13" ht="18.75" x14ac:dyDescent="0.3">
      <c r="A105" s="3"/>
      <c r="B105" s="18" t="s">
        <v>8</v>
      </c>
      <c r="C105" s="18">
        <f>G30+G74+G101</f>
        <v>324.67</v>
      </c>
      <c r="D105" s="1"/>
      <c r="E105" s="1"/>
      <c r="F105" s="9"/>
      <c r="G105" s="1"/>
      <c r="H105" s="1"/>
      <c r="I105" s="1"/>
      <c r="J105" s="1"/>
      <c r="K105" s="1"/>
      <c r="L105" s="1"/>
      <c r="M105" s="1"/>
    </row>
    <row r="106" spans="1:13" ht="15.75" customHeight="1" x14ac:dyDescent="0.3">
      <c r="A106" s="3"/>
      <c r="B106" s="167" t="s">
        <v>9</v>
      </c>
      <c r="C106" s="204">
        <f>H30+H74+H101</f>
        <v>2476.6</v>
      </c>
      <c r="D106" s="1"/>
      <c r="E106" s="1"/>
      <c r="F106" s="9"/>
      <c r="G106" s="1"/>
      <c r="H106" s="1"/>
      <c r="I106" s="1"/>
      <c r="J106" s="1"/>
      <c r="K106" s="1"/>
      <c r="L106" s="1"/>
      <c r="M106" s="1"/>
    </row>
    <row r="107" spans="1:13" ht="15.75" customHeight="1" x14ac:dyDescent="0.3">
      <c r="A107" s="3"/>
      <c r="B107" s="167"/>
      <c r="C107" s="204"/>
      <c r="D107" s="1"/>
      <c r="E107" s="1"/>
      <c r="F107" s="9"/>
      <c r="G107" s="1"/>
      <c r="H107" s="1"/>
      <c r="I107" s="1"/>
      <c r="J107" s="1"/>
      <c r="K107" s="1"/>
      <c r="L107" s="1"/>
      <c r="M107" s="1"/>
    </row>
    <row r="108" spans="1:13" ht="18.75" x14ac:dyDescent="0.3">
      <c r="A108" s="1"/>
      <c r="B108" s="1"/>
      <c r="C108" s="1"/>
      <c r="D108" s="1"/>
      <c r="E108" s="1"/>
      <c r="F108" s="9"/>
      <c r="G108" s="1"/>
      <c r="H108" s="1"/>
      <c r="I108" s="1"/>
      <c r="J108" s="1"/>
      <c r="K108" s="1"/>
      <c r="L108" s="1"/>
      <c r="M108" s="1"/>
    </row>
    <row r="109" spans="1:13" ht="18.75" x14ac:dyDescent="0.3">
      <c r="A109" s="1"/>
      <c r="B109" s="1"/>
      <c r="C109" s="1"/>
      <c r="D109" s="1"/>
      <c r="E109" s="1"/>
      <c r="F109" s="9"/>
      <c r="G109" s="1"/>
      <c r="H109" s="1"/>
      <c r="I109" s="1"/>
      <c r="J109" s="1"/>
      <c r="K109" s="1"/>
      <c r="L109" s="1"/>
      <c r="M109" s="1"/>
    </row>
    <row r="110" spans="1:13" ht="18.75" x14ac:dyDescent="0.3">
      <c r="A110" s="1"/>
      <c r="B110" s="1"/>
      <c r="C110" s="1"/>
      <c r="D110" s="1"/>
      <c r="E110" s="1"/>
      <c r="F110" s="9"/>
      <c r="G110" s="1"/>
      <c r="H110" s="1"/>
      <c r="I110" s="1"/>
      <c r="J110" s="1"/>
      <c r="K110" s="1"/>
      <c r="L110" s="1"/>
      <c r="M110" s="1"/>
    </row>
    <row r="111" spans="1:13" ht="18.75" x14ac:dyDescent="0.3">
      <c r="A111" s="1"/>
      <c r="B111" s="1"/>
      <c r="C111" s="1"/>
      <c r="D111" s="1"/>
      <c r="E111" s="1"/>
      <c r="F111" s="9"/>
      <c r="G111" s="1"/>
      <c r="H111" s="1"/>
      <c r="I111" s="1"/>
      <c r="J111" s="1"/>
      <c r="K111" s="1"/>
      <c r="L111" s="1"/>
      <c r="M111" s="1"/>
    </row>
    <row r="112" spans="1:13" ht="18.75" x14ac:dyDescent="0.3">
      <c r="A112" s="1"/>
      <c r="B112" s="1"/>
      <c r="C112" s="1"/>
      <c r="D112" s="1"/>
      <c r="E112" s="1"/>
      <c r="F112" s="9"/>
      <c r="G112" s="1"/>
      <c r="H112" s="1"/>
      <c r="I112" s="1"/>
      <c r="J112" s="1"/>
      <c r="K112" s="1"/>
      <c r="L112" s="1"/>
      <c r="M112" s="1"/>
    </row>
  </sheetData>
  <mergeCells count="15">
    <mergeCell ref="A31:M31"/>
    <mergeCell ref="A5:A6"/>
    <mergeCell ref="B5:B6"/>
    <mergeCell ref="C5:C6"/>
    <mergeCell ref="D5:D6"/>
    <mergeCell ref="E5:G5"/>
    <mergeCell ref="H5:H6"/>
    <mergeCell ref="I5:J5"/>
    <mergeCell ref="K5:M5"/>
    <mergeCell ref="A7:M7"/>
    <mergeCell ref="C52:D52"/>
    <mergeCell ref="C54:D54"/>
    <mergeCell ref="A75:M75"/>
    <mergeCell ref="B106:B107"/>
    <mergeCell ref="C106:C107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04"/>
  <sheetViews>
    <sheetView topLeftCell="A91" workbookViewId="0">
      <selection activeCell="A89" sqref="A89:M91"/>
    </sheetView>
  </sheetViews>
  <sheetFormatPr defaultRowHeight="15" x14ac:dyDescent="0.25"/>
  <cols>
    <col min="1" max="1" width="9.28515625" customWidth="1"/>
    <col min="2" max="2" width="33.85546875" customWidth="1"/>
    <col min="3" max="3" width="13" customWidth="1"/>
    <col min="4" max="5" width="12.7109375" customWidth="1"/>
    <col min="6" max="6" width="12.7109375" style="12" customWidth="1"/>
    <col min="7" max="13" width="12.7109375" customWidth="1"/>
  </cols>
  <sheetData>
    <row r="1" spans="1:13" ht="20.25" x14ac:dyDescent="0.3">
      <c r="A1" s="59"/>
      <c r="B1" s="59"/>
      <c r="C1" s="59"/>
      <c r="D1" s="59"/>
      <c r="E1" s="59"/>
      <c r="F1" s="60"/>
      <c r="G1" s="59"/>
      <c r="H1" s="59"/>
      <c r="I1" s="59"/>
      <c r="J1" s="59"/>
      <c r="K1" s="59"/>
      <c r="L1" s="59"/>
      <c r="M1" s="59"/>
    </row>
    <row r="2" spans="1:13" ht="20.25" x14ac:dyDescent="0.3">
      <c r="A2" s="61" t="s">
        <v>141</v>
      </c>
      <c r="B2" s="61"/>
      <c r="C2" s="61"/>
      <c r="D2" s="61" t="s">
        <v>68</v>
      </c>
      <c r="E2" s="61"/>
      <c r="F2" s="60"/>
      <c r="G2" s="59"/>
      <c r="H2" s="59"/>
      <c r="I2" s="59"/>
      <c r="J2" s="59"/>
      <c r="K2" s="59"/>
      <c r="L2" s="59"/>
      <c r="M2" s="59"/>
    </row>
    <row r="3" spans="1:13" ht="20.25" x14ac:dyDescent="0.3">
      <c r="A3" s="61"/>
      <c r="B3" s="61"/>
      <c r="C3" s="61"/>
      <c r="D3" s="61"/>
      <c r="E3" s="61"/>
      <c r="F3" s="60"/>
      <c r="G3" s="59"/>
      <c r="H3" s="59"/>
      <c r="I3" s="59"/>
      <c r="J3" s="59"/>
      <c r="K3" s="59"/>
      <c r="L3" s="59"/>
      <c r="M3" s="59"/>
    </row>
    <row r="4" spans="1:13" ht="20.25" x14ac:dyDescent="0.3">
      <c r="A4" s="61" t="s">
        <v>2</v>
      </c>
      <c r="B4" s="61"/>
      <c r="C4" s="61"/>
      <c r="D4" s="61" t="s">
        <v>299</v>
      </c>
      <c r="E4" s="61"/>
      <c r="F4" s="60"/>
      <c r="G4" s="59"/>
      <c r="H4" s="59"/>
      <c r="I4" s="59"/>
      <c r="J4" s="59"/>
      <c r="K4" s="59"/>
      <c r="L4" s="59"/>
      <c r="M4" s="59"/>
    </row>
    <row r="5" spans="1:13" ht="34.5" customHeight="1" x14ac:dyDescent="0.3">
      <c r="A5" s="170" t="s">
        <v>3</v>
      </c>
      <c r="B5" s="175" t="s">
        <v>4</v>
      </c>
      <c r="C5" s="179" t="s">
        <v>26</v>
      </c>
      <c r="D5" s="176" t="s">
        <v>27</v>
      </c>
      <c r="E5" s="170" t="s">
        <v>5</v>
      </c>
      <c r="F5" s="170"/>
      <c r="G5" s="170"/>
      <c r="H5" s="178" t="s">
        <v>9</v>
      </c>
      <c r="I5" s="178" t="s">
        <v>10</v>
      </c>
      <c r="J5" s="178"/>
      <c r="K5" s="170" t="s">
        <v>13</v>
      </c>
      <c r="L5" s="170"/>
      <c r="M5" s="170"/>
    </row>
    <row r="6" spans="1:13" ht="60" customHeight="1" x14ac:dyDescent="0.3">
      <c r="A6" s="170"/>
      <c r="B6" s="175"/>
      <c r="C6" s="180"/>
      <c r="D6" s="177"/>
      <c r="E6" s="3" t="s">
        <v>6</v>
      </c>
      <c r="F6" s="10" t="s">
        <v>7</v>
      </c>
      <c r="G6" s="3" t="s">
        <v>8</v>
      </c>
      <c r="H6" s="178"/>
      <c r="I6" s="3" t="s">
        <v>11</v>
      </c>
      <c r="J6" s="3" t="s">
        <v>12</v>
      </c>
      <c r="K6" s="3" t="s">
        <v>14</v>
      </c>
      <c r="L6" s="3" t="s">
        <v>15</v>
      </c>
      <c r="M6" s="3" t="s">
        <v>16</v>
      </c>
    </row>
    <row r="7" spans="1:13" ht="18.75" x14ac:dyDescent="0.3">
      <c r="A7" s="171" t="s">
        <v>17</v>
      </c>
      <c r="B7" s="172"/>
      <c r="C7" s="173"/>
      <c r="D7" s="172"/>
      <c r="E7" s="172"/>
      <c r="F7" s="172"/>
      <c r="G7" s="172"/>
      <c r="H7" s="172"/>
      <c r="I7" s="172"/>
      <c r="J7" s="172"/>
      <c r="K7" s="172"/>
      <c r="L7" s="172"/>
      <c r="M7" s="174"/>
    </row>
    <row r="8" spans="1:13" ht="18.75" x14ac:dyDescent="0.3">
      <c r="A8" s="18" t="s">
        <v>169</v>
      </c>
      <c r="B8" s="18" t="s">
        <v>170</v>
      </c>
      <c r="C8" s="157"/>
      <c r="D8" s="157"/>
      <c r="E8" s="3"/>
      <c r="F8" s="10"/>
      <c r="G8" s="3"/>
      <c r="H8" s="3"/>
      <c r="I8" s="3"/>
      <c r="J8" s="3"/>
      <c r="K8" s="3"/>
      <c r="L8" s="3"/>
      <c r="M8" s="3"/>
    </row>
    <row r="9" spans="1:13" ht="18.75" x14ac:dyDescent="0.3">
      <c r="A9" s="3"/>
      <c r="B9" s="28" t="s">
        <v>171</v>
      </c>
      <c r="C9" s="157">
        <v>141</v>
      </c>
      <c r="D9" s="157">
        <v>139.5</v>
      </c>
      <c r="E9" s="3"/>
      <c r="F9" s="10"/>
      <c r="G9" s="3"/>
      <c r="H9" s="3"/>
      <c r="I9" s="3"/>
      <c r="J9" s="3"/>
      <c r="K9" s="3"/>
      <c r="L9" s="3"/>
      <c r="M9" s="3"/>
    </row>
    <row r="10" spans="1:13" ht="18.75" x14ac:dyDescent="0.3">
      <c r="A10" s="3"/>
      <c r="B10" s="28" t="s">
        <v>144</v>
      </c>
      <c r="C10" s="157">
        <v>10</v>
      </c>
      <c r="D10" s="157">
        <v>10</v>
      </c>
      <c r="E10" s="3"/>
      <c r="F10" s="10"/>
      <c r="G10" s="3"/>
      <c r="H10" s="3"/>
      <c r="I10" s="3"/>
      <c r="J10" s="3"/>
      <c r="K10" s="3"/>
      <c r="L10" s="3"/>
      <c r="M10" s="3"/>
    </row>
    <row r="11" spans="1:13" ht="18.75" x14ac:dyDescent="0.3">
      <c r="A11" s="3"/>
      <c r="B11" s="28" t="s">
        <v>172</v>
      </c>
      <c r="C11" s="157">
        <v>36</v>
      </c>
      <c r="D11" s="157">
        <v>36</v>
      </c>
      <c r="E11" s="3"/>
      <c r="F11" s="10"/>
      <c r="G11" s="3"/>
      <c r="H11" s="3"/>
      <c r="I11" s="3"/>
      <c r="J11" s="3"/>
      <c r="K11" s="3"/>
      <c r="L11" s="3"/>
      <c r="M11" s="3"/>
    </row>
    <row r="12" spans="1:13" ht="18.75" x14ac:dyDescent="0.3">
      <c r="A12" s="3"/>
      <c r="B12" s="28" t="s">
        <v>30</v>
      </c>
      <c r="C12" s="157" t="s">
        <v>173</v>
      </c>
      <c r="D12" s="157">
        <v>4</v>
      </c>
      <c r="E12" s="3"/>
      <c r="F12" s="10"/>
      <c r="G12" s="3"/>
      <c r="H12" s="3"/>
      <c r="I12" s="3"/>
      <c r="J12" s="3"/>
      <c r="K12" s="3"/>
      <c r="L12" s="3"/>
      <c r="M12" s="3"/>
    </row>
    <row r="13" spans="1:13" ht="18.75" x14ac:dyDescent="0.3">
      <c r="A13" s="3"/>
      <c r="B13" s="28" t="s">
        <v>22</v>
      </c>
      <c r="C13" s="157">
        <v>10</v>
      </c>
      <c r="D13" s="157">
        <v>10</v>
      </c>
      <c r="E13" s="3"/>
      <c r="F13" s="10"/>
      <c r="G13" s="3"/>
      <c r="H13" s="3"/>
      <c r="I13" s="3"/>
      <c r="J13" s="3"/>
      <c r="K13" s="3"/>
      <c r="L13" s="3"/>
      <c r="M13" s="3"/>
    </row>
    <row r="14" spans="1:13" ht="18.75" x14ac:dyDescent="0.3">
      <c r="A14" s="3"/>
      <c r="B14" s="28" t="s">
        <v>174</v>
      </c>
      <c r="C14" s="157">
        <v>0.01</v>
      </c>
      <c r="D14" s="157">
        <v>0.01</v>
      </c>
      <c r="E14" s="157"/>
      <c r="F14" s="32"/>
      <c r="G14" s="157"/>
      <c r="H14" s="153"/>
      <c r="I14" s="157"/>
      <c r="J14" s="157"/>
      <c r="K14" s="157"/>
      <c r="L14" s="157"/>
      <c r="M14" s="157"/>
    </row>
    <row r="15" spans="1:13" ht="18.75" x14ac:dyDescent="0.3">
      <c r="A15" s="18"/>
      <c r="B15" s="28" t="s">
        <v>131</v>
      </c>
      <c r="C15" s="157">
        <v>5.2</v>
      </c>
      <c r="D15" s="157">
        <v>5.2</v>
      </c>
      <c r="E15" s="3"/>
      <c r="F15" s="10"/>
      <c r="G15" s="3"/>
      <c r="H15" s="3"/>
      <c r="I15" s="3"/>
      <c r="J15" s="3"/>
      <c r="K15" s="3"/>
      <c r="L15" s="3"/>
      <c r="M15" s="3"/>
    </row>
    <row r="16" spans="1:13" ht="18.75" x14ac:dyDescent="0.3">
      <c r="A16" s="18"/>
      <c r="B16" s="28" t="s">
        <v>147</v>
      </c>
      <c r="C16" s="157">
        <v>5</v>
      </c>
      <c r="D16" s="157">
        <v>5</v>
      </c>
      <c r="E16" s="157"/>
      <c r="F16" s="157"/>
      <c r="G16" s="157"/>
      <c r="H16" s="157"/>
      <c r="I16" s="157"/>
      <c r="J16" s="157"/>
      <c r="K16" s="157"/>
      <c r="L16" s="157"/>
      <c r="M16" s="157"/>
    </row>
    <row r="17" spans="1:13" ht="18.75" x14ac:dyDescent="0.3">
      <c r="A17" s="18"/>
      <c r="B17" s="28" t="s">
        <v>23</v>
      </c>
      <c r="C17" s="157">
        <v>5</v>
      </c>
      <c r="D17" s="157">
        <v>5</v>
      </c>
      <c r="E17" s="3"/>
      <c r="F17" s="10"/>
      <c r="G17" s="3"/>
      <c r="H17" s="3"/>
      <c r="I17" s="3"/>
      <c r="J17" s="3"/>
      <c r="K17" s="3"/>
      <c r="L17" s="3"/>
      <c r="M17" s="3"/>
    </row>
    <row r="18" spans="1:13" ht="27" customHeight="1" x14ac:dyDescent="0.3">
      <c r="A18" s="18"/>
      <c r="B18" s="28" t="s">
        <v>175</v>
      </c>
      <c r="C18" s="194">
        <v>150</v>
      </c>
      <c r="D18" s="194"/>
      <c r="E18" s="3"/>
      <c r="F18" s="10"/>
      <c r="G18" s="3"/>
      <c r="H18" s="3"/>
      <c r="I18" s="3"/>
      <c r="J18" s="3"/>
      <c r="K18" s="3"/>
      <c r="L18" s="3"/>
      <c r="M18" s="3"/>
    </row>
    <row r="19" spans="1:13" ht="18.75" x14ac:dyDescent="0.3">
      <c r="A19" s="18"/>
      <c r="B19" s="28" t="s">
        <v>176</v>
      </c>
      <c r="C19" s="157">
        <v>50</v>
      </c>
      <c r="D19" s="157">
        <v>50</v>
      </c>
      <c r="E19" s="157"/>
      <c r="F19" s="32"/>
      <c r="G19" s="157"/>
      <c r="H19" s="157"/>
      <c r="I19" s="157"/>
      <c r="J19" s="157"/>
      <c r="K19" s="157"/>
      <c r="L19" s="157"/>
      <c r="M19" s="157"/>
    </row>
    <row r="20" spans="1:13" ht="18.75" x14ac:dyDescent="0.3">
      <c r="A20" s="18"/>
      <c r="B20" s="30" t="s">
        <v>28</v>
      </c>
      <c r="C20" s="153"/>
      <c r="D20" s="156">
        <v>200</v>
      </c>
      <c r="E20" s="157">
        <v>24</v>
      </c>
      <c r="F20" s="157">
        <v>25.2</v>
      </c>
      <c r="G20" s="157">
        <v>23.9</v>
      </c>
      <c r="H20" s="157">
        <v>425</v>
      </c>
      <c r="I20" s="157">
        <v>267.74</v>
      </c>
      <c r="J20" s="157">
        <v>0.91</v>
      </c>
      <c r="K20" s="157">
        <v>0.08</v>
      </c>
      <c r="L20" s="157">
        <v>0.09</v>
      </c>
      <c r="M20" s="157">
        <v>0.61</v>
      </c>
    </row>
    <row r="21" spans="1:13" ht="18.75" x14ac:dyDescent="0.3">
      <c r="A21" s="18" t="s">
        <v>31</v>
      </c>
      <c r="B21" s="18" t="s">
        <v>23</v>
      </c>
      <c r="C21" s="3"/>
      <c r="D21" s="3"/>
      <c r="E21" s="3"/>
      <c r="F21" s="10"/>
      <c r="G21" s="3"/>
      <c r="H21" s="3"/>
      <c r="I21" s="3"/>
      <c r="J21" s="3"/>
      <c r="K21" s="3"/>
      <c r="L21" s="3"/>
      <c r="M21" s="3"/>
    </row>
    <row r="22" spans="1:13" ht="37.5" x14ac:dyDescent="0.3">
      <c r="A22" s="18"/>
      <c r="B22" s="28" t="s">
        <v>32</v>
      </c>
      <c r="C22" s="157">
        <v>10</v>
      </c>
      <c r="D22" s="157">
        <v>10</v>
      </c>
      <c r="E22" s="3"/>
      <c r="F22" s="10"/>
      <c r="G22" s="3"/>
      <c r="H22" s="3"/>
      <c r="I22" s="3"/>
      <c r="J22" s="3"/>
      <c r="K22" s="3"/>
      <c r="L22" s="3"/>
      <c r="M22" s="3"/>
    </row>
    <row r="23" spans="1:13" ht="18.75" x14ac:dyDescent="0.3">
      <c r="A23" s="18"/>
      <c r="B23" s="30" t="s">
        <v>28</v>
      </c>
      <c r="C23" s="153"/>
      <c r="D23" s="156">
        <v>10</v>
      </c>
      <c r="E23" s="157">
        <v>0.05</v>
      </c>
      <c r="F23" s="32">
        <v>8.3000000000000007</v>
      </c>
      <c r="G23" s="157">
        <v>0.8</v>
      </c>
      <c r="H23" s="157">
        <v>75</v>
      </c>
      <c r="I23" s="157">
        <v>1.2</v>
      </c>
      <c r="J23" s="157">
        <v>0.02</v>
      </c>
      <c r="K23" s="157">
        <v>0</v>
      </c>
      <c r="L23" s="157">
        <v>0.1</v>
      </c>
      <c r="M23" s="157">
        <v>0</v>
      </c>
    </row>
    <row r="24" spans="1:13" ht="18.75" x14ac:dyDescent="0.3">
      <c r="A24" s="18" t="s">
        <v>33</v>
      </c>
      <c r="B24" s="18" t="s">
        <v>34</v>
      </c>
      <c r="C24" s="3"/>
      <c r="D24" s="3"/>
      <c r="E24" s="3"/>
      <c r="F24" s="10"/>
      <c r="G24" s="3"/>
      <c r="H24" s="3"/>
      <c r="I24" s="3"/>
      <c r="J24" s="3"/>
      <c r="K24" s="3"/>
      <c r="L24" s="3"/>
      <c r="M24" s="3"/>
    </row>
    <row r="25" spans="1:13" ht="18.75" x14ac:dyDescent="0.3">
      <c r="A25" s="18"/>
      <c r="B25" s="28" t="s">
        <v>34</v>
      </c>
      <c r="C25" s="162">
        <v>75</v>
      </c>
      <c r="D25" s="162">
        <v>75</v>
      </c>
      <c r="E25" s="3"/>
      <c r="F25" s="10"/>
      <c r="G25" s="3"/>
      <c r="H25" s="3"/>
      <c r="I25" s="3"/>
      <c r="J25" s="3"/>
      <c r="K25" s="3"/>
      <c r="L25" s="3"/>
      <c r="M25" s="3"/>
    </row>
    <row r="26" spans="1:13" ht="18.75" x14ac:dyDescent="0.3">
      <c r="A26" s="18"/>
      <c r="B26" s="30" t="s">
        <v>28</v>
      </c>
      <c r="C26" s="159"/>
      <c r="D26" s="160">
        <v>75</v>
      </c>
      <c r="E26" s="162">
        <v>5.7</v>
      </c>
      <c r="F26" s="32">
        <v>0.6</v>
      </c>
      <c r="G26" s="162">
        <v>36.9</v>
      </c>
      <c r="H26" s="162">
        <v>176.25</v>
      </c>
      <c r="I26" s="162">
        <v>15</v>
      </c>
      <c r="J26" s="162">
        <v>0.83</v>
      </c>
      <c r="K26" s="162">
        <v>0.08</v>
      </c>
      <c r="L26" s="162">
        <v>0</v>
      </c>
      <c r="M26" s="162">
        <v>0</v>
      </c>
    </row>
    <row r="27" spans="1:13" ht="18.75" x14ac:dyDescent="0.3">
      <c r="A27" s="18" t="s">
        <v>35</v>
      </c>
      <c r="B27" s="18" t="s">
        <v>36</v>
      </c>
      <c r="C27" s="3"/>
      <c r="D27" s="3"/>
      <c r="E27" s="3"/>
      <c r="F27" s="10"/>
      <c r="G27" s="3"/>
      <c r="H27" s="3"/>
      <c r="I27" s="3"/>
      <c r="J27" s="3"/>
      <c r="K27" s="3"/>
      <c r="L27" s="3"/>
      <c r="M27" s="3"/>
    </row>
    <row r="28" spans="1:13" ht="18.75" x14ac:dyDescent="0.3">
      <c r="A28" s="18"/>
      <c r="B28" s="28" t="s">
        <v>36</v>
      </c>
      <c r="C28" s="162">
        <v>40</v>
      </c>
      <c r="D28" s="162">
        <v>40</v>
      </c>
      <c r="E28" s="3"/>
      <c r="F28" s="10"/>
      <c r="G28" s="3"/>
      <c r="H28" s="3"/>
      <c r="I28" s="3"/>
      <c r="J28" s="3"/>
      <c r="K28" s="3"/>
      <c r="L28" s="3"/>
      <c r="M28" s="3"/>
    </row>
    <row r="29" spans="1:13" ht="18.75" x14ac:dyDescent="0.3">
      <c r="A29" s="18"/>
      <c r="B29" s="30" t="s">
        <v>28</v>
      </c>
      <c r="C29" s="159"/>
      <c r="D29" s="160">
        <v>40</v>
      </c>
      <c r="E29" s="162">
        <v>2.6</v>
      </c>
      <c r="F29" s="32">
        <v>0.48</v>
      </c>
      <c r="G29" s="162">
        <v>13.3</v>
      </c>
      <c r="H29" s="162">
        <v>116</v>
      </c>
      <c r="I29" s="162">
        <v>23.3</v>
      </c>
      <c r="J29" s="162">
        <v>2.6</v>
      </c>
      <c r="K29" s="162">
        <v>0.12</v>
      </c>
      <c r="L29" s="162">
        <v>0</v>
      </c>
      <c r="M29" s="162">
        <v>0</v>
      </c>
    </row>
    <row r="30" spans="1:13" ht="18.75" x14ac:dyDescent="0.3">
      <c r="A30" s="2" t="s">
        <v>238</v>
      </c>
      <c r="B30" s="18" t="s">
        <v>239</v>
      </c>
      <c r="C30" s="153"/>
      <c r="D30" s="153"/>
      <c r="E30" s="157"/>
      <c r="F30" s="32"/>
      <c r="G30" s="157"/>
      <c r="H30" s="157"/>
      <c r="I30" s="157"/>
      <c r="J30" s="157"/>
      <c r="K30" s="157"/>
      <c r="L30" s="157"/>
      <c r="M30" s="157"/>
    </row>
    <row r="31" spans="1:13" ht="18.75" x14ac:dyDescent="0.3">
      <c r="A31" s="15"/>
      <c r="B31" s="28" t="s">
        <v>79</v>
      </c>
      <c r="C31" s="157">
        <v>1</v>
      </c>
      <c r="D31" s="157">
        <v>1</v>
      </c>
      <c r="E31" s="157"/>
      <c r="F31" s="32"/>
      <c r="G31" s="157"/>
      <c r="H31" s="157"/>
      <c r="I31" s="157"/>
      <c r="J31" s="157"/>
      <c r="K31" s="157"/>
      <c r="L31" s="157"/>
      <c r="M31" s="157"/>
    </row>
    <row r="32" spans="1:13" ht="18.75" x14ac:dyDescent="0.3">
      <c r="A32" s="15"/>
      <c r="B32" s="28" t="s">
        <v>22</v>
      </c>
      <c r="C32" s="157">
        <v>15</v>
      </c>
      <c r="D32" s="157">
        <v>15</v>
      </c>
      <c r="E32" s="157"/>
      <c r="F32" s="32"/>
      <c r="G32" s="157"/>
      <c r="H32" s="157"/>
      <c r="I32" s="157"/>
      <c r="J32" s="157"/>
      <c r="K32" s="157"/>
      <c r="L32" s="157"/>
      <c r="M32" s="157"/>
    </row>
    <row r="33" spans="1:15" ht="18.75" x14ac:dyDescent="0.3">
      <c r="A33" s="15"/>
      <c r="B33" s="28" t="s">
        <v>25</v>
      </c>
      <c r="C33" s="157">
        <v>150</v>
      </c>
      <c r="D33" s="157">
        <v>150</v>
      </c>
      <c r="E33" s="157"/>
      <c r="F33" s="32"/>
      <c r="G33" s="157"/>
      <c r="H33" s="157"/>
      <c r="I33" s="157"/>
      <c r="J33" s="157"/>
      <c r="K33" s="157"/>
      <c r="L33" s="157"/>
      <c r="M33" s="157"/>
    </row>
    <row r="34" spans="1:15" ht="18.75" x14ac:dyDescent="0.3">
      <c r="A34" s="15"/>
      <c r="B34" s="28" t="s">
        <v>21</v>
      </c>
      <c r="C34" s="157">
        <v>50</v>
      </c>
      <c r="D34" s="157">
        <v>50</v>
      </c>
      <c r="E34" s="3"/>
      <c r="F34" s="10"/>
      <c r="G34" s="3"/>
      <c r="H34" s="3"/>
      <c r="I34" s="3"/>
      <c r="J34" s="3"/>
      <c r="K34" s="3"/>
      <c r="L34" s="3"/>
      <c r="M34" s="3"/>
    </row>
    <row r="35" spans="1:15" ht="18.75" x14ac:dyDescent="0.3">
      <c r="A35" s="15"/>
      <c r="B35" s="30" t="s">
        <v>28</v>
      </c>
      <c r="C35" s="153"/>
      <c r="D35" s="156">
        <v>200</v>
      </c>
      <c r="E35" s="157">
        <v>1.5</v>
      </c>
      <c r="F35" s="157">
        <v>1.3</v>
      </c>
      <c r="G35" s="157">
        <v>15.9</v>
      </c>
      <c r="H35" s="157">
        <v>81</v>
      </c>
      <c r="I35" s="157">
        <v>127</v>
      </c>
      <c r="J35" s="157">
        <v>0.4</v>
      </c>
      <c r="K35" s="157">
        <v>0.04</v>
      </c>
      <c r="L35" s="157">
        <v>1E-3</v>
      </c>
      <c r="M35" s="157">
        <v>1.3</v>
      </c>
    </row>
    <row r="36" spans="1:15" ht="18.75" x14ac:dyDescent="0.3">
      <c r="A36" s="3"/>
      <c r="B36" s="42" t="s">
        <v>40</v>
      </c>
      <c r="C36" s="18"/>
      <c r="D36" s="18"/>
      <c r="E36" s="31">
        <f t="shared" ref="E36:M36" si="0">E23+E26+E29+E35</f>
        <v>9.85</v>
      </c>
      <c r="F36" s="43">
        <f t="shared" si="0"/>
        <v>10.680000000000001</v>
      </c>
      <c r="G36" s="31">
        <f t="shared" si="0"/>
        <v>66.900000000000006</v>
      </c>
      <c r="H36" s="31">
        <f t="shared" si="0"/>
        <v>448.25</v>
      </c>
      <c r="I36" s="31">
        <f t="shared" si="0"/>
        <v>166.5</v>
      </c>
      <c r="J36" s="31">
        <f t="shared" si="0"/>
        <v>3.85</v>
      </c>
      <c r="K36" s="31">
        <f t="shared" si="0"/>
        <v>0.24000000000000002</v>
      </c>
      <c r="L36" s="31">
        <f t="shared" si="0"/>
        <v>0.10100000000000001</v>
      </c>
      <c r="M36" s="31">
        <f t="shared" si="0"/>
        <v>1.3</v>
      </c>
    </row>
    <row r="37" spans="1:15" ht="18.75" x14ac:dyDescent="0.3">
      <c r="A37" s="171" t="s">
        <v>19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4"/>
    </row>
    <row r="38" spans="1:15" ht="18.75" x14ac:dyDescent="0.3">
      <c r="A38" s="18" t="s">
        <v>288</v>
      </c>
      <c r="B38" s="18" t="s">
        <v>289</v>
      </c>
      <c r="C38" s="18"/>
      <c r="D38" s="18"/>
      <c r="E38" s="18"/>
      <c r="F38" s="10"/>
      <c r="G38" s="3"/>
      <c r="H38" s="3"/>
      <c r="I38" s="3"/>
      <c r="J38" s="3"/>
      <c r="K38" s="3"/>
      <c r="L38" s="3"/>
      <c r="M38" s="3"/>
      <c r="N38" s="102"/>
      <c r="O38" s="102"/>
    </row>
    <row r="39" spans="1:15" ht="18.75" x14ac:dyDescent="0.3">
      <c r="A39" s="3"/>
      <c r="B39" s="28" t="s">
        <v>51</v>
      </c>
      <c r="C39" s="29">
        <v>110</v>
      </c>
      <c r="D39" s="29">
        <v>88</v>
      </c>
      <c r="E39" s="3"/>
      <c r="F39" s="10"/>
      <c r="G39" s="3"/>
      <c r="H39" s="3"/>
      <c r="I39" s="3"/>
      <c r="J39" s="3"/>
      <c r="K39" s="3"/>
      <c r="L39" s="3"/>
      <c r="M39" s="3"/>
      <c r="N39" s="102"/>
      <c r="O39" s="102"/>
    </row>
    <row r="40" spans="1:15" ht="18.75" x14ac:dyDescent="0.3">
      <c r="A40" s="3"/>
      <c r="B40" s="28" t="s">
        <v>46</v>
      </c>
      <c r="C40" s="29">
        <v>10</v>
      </c>
      <c r="D40" s="29">
        <v>10</v>
      </c>
      <c r="E40" s="29"/>
      <c r="F40" s="29"/>
      <c r="G40" s="29"/>
      <c r="H40" s="29"/>
      <c r="I40" s="29"/>
      <c r="J40" s="29"/>
      <c r="K40" s="29"/>
      <c r="L40" s="29"/>
      <c r="M40" s="29"/>
      <c r="N40" s="102"/>
      <c r="O40" s="102"/>
    </row>
    <row r="41" spans="1:15" ht="18.75" x14ac:dyDescent="0.3">
      <c r="A41" s="18"/>
      <c r="B41" s="28" t="s">
        <v>22</v>
      </c>
      <c r="C41" s="29">
        <v>3</v>
      </c>
      <c r="D41" s="29">
        <v>3</v>
      </c>
      <c r="E41" s="3"/>
      <c r="F41" s="10"/>
      <c r="G41" s="3"/>
      <c r="H41" s="3"/>
      <c r="I41" s="3"/>
      <c r="J41" s="3"/>
      <c r="K41" s="3"/>
      <c r="L41" s="3"/>
      <c r="M41" s="3"/>
      <c r="N41" s="102"/>
      <c r="O41" s="102"/>
    </row>
    <row r="42" spans="1:15" ht="18.75" x14ac:dyDescent="0.3">
      <c r="A42" s="3"/>
      <c r="B42" s="30" t="s">
        <v>28</v>
      </c>
      <c r="C42" s="19"/>
      <c r="D42" s="31">
        <v>100</v>
      </c>
      <c r="E42" s="29">
        <v>1.1000000000000001</v>
      </c>
      <c r="F42" s="29">
        <v>10.1</v>
      </c>
      <c r="G42" s="29">
        <v>9.1</v>
      </c>
      <c r="H42" s="29">
        <v>132</v>
      </c>
      <c r="I42" s="29">
        <v>24</v>
      </c>
      <c r="J42" s="29">
        <v>0.6</v>
      </c>
      <c r="K42" s="29">
        <v>0.04</v>
      </c>
      <c r="L42" s="29">
        <v>0</v>
      </c>
      <c r="M42" s="29">
        <v>3.2</v>
      </c>
      <c r="N42" s="102"/>
      <c r="O42" s="102"/>
    </row>
    <row r="43" spans="1:15" ht="18.75" x14ac:dyDescent="0.3">
      <c r="A43" s="18" t="s">
        <v>290</v>
      </c>
      <c r="B43" s="18" t="s">
        <v>291</v>
      </c>
      <c r="C43" s="157"/>
      <c r="D43" s="157"/>
      <c r="E43" s="3"/>
      <c r="F43" s="10"/>
      <c r="G43" s="3"/>
      <c r="H43" s="3"/>
      <c r="I43" s="3"/>
      <c r="J43" s="3"/>
      <c r="K43" s="3"/>
      <c r="L43" s="3"/>
      <c r="M43" s="3"/>
      <c r="N43" s="102"/>
      <c r="O43" s="102"/>
    </row>
    <row r="44" spans="1:15" ht="18.75" x14ac:dyDescent="0.3">
      <c r="A44" s="3"/>
      <c r="B44" s="28" t="s">
        <v>146</v>
      </c>
      <c r="C44" s="157">
        <v>87.5</v>
      </c>
      <c r="D44" s="157">
        <v>70</v>
      </c>
      <c r="E44" s="3"/>
      <c r="F44" s="10"/>
      <c r="G44" s="3"/>
      <c r="H44" s="3"/>
      <c r="I44" s="3"/>
      <c r="J44" s="3"/>
      <c r="K44" s="3"/>
      <c r="L44" s="3"/>
      <c r="M44" s="3"/>
      <c r="N44" s="102"/>
      <c r="O44" s="102"/>
    </row>
    <row r="45" spans="1:15" ht="18.75" x14ac:dyDescent="0.3">
      <c r="A45" s="3"/>
      <c r="B45" s="28" t="s">
        <v>51</v>
      </c>
      <c r="C45" s="157">
        <v>12.5</v>
      </c>
      <c r="D45" s="157">
        <v>10</v>
      </c>
      <c r="E45" s="3"/>
      <c r="F45" s="10"/>
      <c r="G45" s="3"/>
      <c r="H45" s="3"/>
      <c r="I45" s="3"/>
      <c r="J45" s="3"/>
      <c r="K45" s="3"/>
      <c r="L45" s="3"/>
      <c r="M45" s="3"/>
      <c r="N45" s="102"/>
      <c r="O45" s="102"/>
    </row>
    <row r="46" spans="1:15" ht="18.75" x14ac:dyDescent="0.3">
      <c r="A46" s="3"/>
      <c r="B46" s="28" t="s">
        <v>45</v>
      </c>
      <c r="C46" s="157">
        <v>12</v>
      </c>
      <c r="D46" s="157">
        <v>10</v>
      </c>
      <c r="E46" s="157"/>
      <c r="F46" s="157"/>
      <c r="G46" s="157"/>
      <c r="H46" s="157"/>
      <c r="I46" s="157"/>
      <c r="J46" s="157"/>
      <c r="K46" s="157"/>
      <c r="L46" s="157"/>
      <c r="M46" s="157"/>
      <c r="N46" s="102"/>
      <c r="O46" s="102"/>
    </row>
    <row r="47" spans="1:15" ht="18.75" x14ac:dyDescent="0.3">
      <c r="A47" s="18"/>
      <c r="B47" s="28" t="s">
        <v>46</v>
      </c>
      <c r="C47" s="157">
        <v>5</v>
      </c>
      <c r="D47" s="157">
        <v>5</v>
      </c>
      <c r="E47" s="3"/>
      <c r="F47" s="10"/>
      <c r="G47" s="3"/>
      <c r="H47" s="3"/>
      <c r="I47" s="3"/>
      <c r="J47" s="3"/>
      <c r="K47" s="3"/>
      <c r="L47" s="3"/>
      <c r="M47" s="3"/>
      <c r="N47" s="102"/>
      <c r="O47" s="102"/>
    </row>
    <row r="48" spans="1:15" ht="18.75" x14ac:dyDescent="0.3">
      <c r="A48" s="3"/>
      <c r="B48" s="28" t="s">
        <v>292</v>
      </c>
      <c r="C48" s="157">
        <v>1.5</v>
      </c>
      <c r="D48" s="157">
        <v>1.5</v>
      </c>
      <c r="E48" s="3"/>
      <c r="F48" s="10"/>
      <c r="G48" s="3"/>
      <c r="H48" s="3"/>
      <c r="I48" s="3"/>
      <c r="J48" s="3"/>
      <c r="K48" s="3"/>
      <c r="L48" s="3"/>
      <c r="M48" s="3"/>
      <c r="N48" s="102"/>
      <c r="O48" s="102"/>
    </row>
    <row r="49" spans="1:15" ht="18.75" x14ac:dyDescent="0.3">
      <c r="A49" s="3"/>
      <c r="B49" s="28" t="s">
        <v>111</v>
      </c>
      <c r="C49" s="157">
        <v>2.5</v>
      </c>
      <c r="D49" s="157">
        <v>2.5</v>
      </c>
      <c r="E49" s="3"/>
      <c r="F49" s="10"/>
      <c r="G49" s="3"/>
      <c r="H49" s="3"/>
      <c r="I49" s="3"/>
      <c r="J49" s="3"/>
      <c r="K49" s="3"/>
      <c r="L49" s="3"/>
      <c r="M49" s="3"/>
      <c r="N49" s="102"/>
      <c r="O49" s="102"/>
    </row>
    <row r="50" spans="1:15" ht="18.75" x14ac:dyDescent="0.3">
      <c r="A50" s="3"/>
      <c r="B50" s="28" t="s">
        <v>25</v>
      </c>
      <c r="C50" s="157">
        <v>200</v>
      </c>
      <c r="D50" s="157">
        <v>200</v>
      </c>
      <c r="E50" s="3"/>
      <c r="F50" s="10"/>
      <c r="G50" s="3"/>
      <c r="H50" s="3"/>
      <c r="I50" s="3"/>
      <c r="J50" s="3"/>
      <c r="K50" s="3"/>
      <c r="L50" s="3"/>
      <c r="M50" s="3"/>
      <c r="N50" s="102"/>
      <c r="O50" s="102"/>
    </row>
    <row r="51" spans="1:15" ht="18.75" x14ac:dyDescent="0.3">
      <c r="A51" s="3"/>
      <c r="B51" s="30" t="s">
        <v>28</v>
      </c>
      <c r="C51" s="153"/>
      <c r="D51" s="156">
        <v>250</v>
      </c>
      <c r="E51" s="157">
        <v>1.6</v>
      </c>
      <c r="F51" s="157">
        <v>4.8</v>
      </c>
      <c r="G51" s="157">
        <v>6.3</v>
      </c>
      <c r="H51" s="157">
        <v>75.8</v>
      </c>
      <c r="I51" s="157">
        <v>32</v>
      </c>
      <c r="J51" s="157">
        <v>0.5</v>
      </c>
      <c r="K51" s="157">
        <v>0.03</v>
      </c>
      <c r="L51" s="157">
        <v>0</v>
      </c>
      <c r="M51" s="157">
        <v>14.7</v>
      </c>
      <c r="N51" s="102"/>
      <c r="O51" s="102"/>
    </row>
    <row r="52" spans="1:15" ht="18.75" x14ac:dyDescent="0.3">
      <c r="A52" s="18" t="s">
        <v>293</v>
      </c>
      <c r="B52" s="104" t="s">
        <v>294</v>
      </c>
      <c r="C52" s="29"/>
      <c r="D52" s="29"/>
      <c r="E52" s="3"/>
      <c r="F52" s="10"/>
      <c r="G52" s="3"/>
      <c r="H52" s="3"/>
      <c r="I52" s="3"/>
      <c r="J52" s="3"/>
      <c r="K52" s="3"/>
      <c r="L52" s="3"/>
      <c r="M52" s="3"/>
      <c r="N52" s="102"/>
      <c r="O52" s="102"/>
    </row>
    <row r="53" spans="1:15" ht="18.75" x14ac:dyDescent="0.3">
      <c r="A53" s="3"/>
      <c r="B53" s="28" t="s">
        <v>107</v>
      </c>
      <c r="C53" s="29">
        <v>82</v>
      </c>
      <c r="D53" s="29">
        <v>60.5</v>
      </c>
      <c r="E53" s="3"/>
      <c r="F53" s="10"/>
      <c r="G53" s="3"/>
      <c r="H53" s="3"/>
      <c r="I53" s="3"/>
      <c r="J53" s="3"/>
      <c r="K53" s="3"/>
      <c r="L53" s="3"/>
      <c r="M53" s="3"/>
      <c r="N53" s="102"/>
      <c r="O53" s="102"/>
    </row>
    <row r="54" spans="1:15" ht="18.75" x14ac:dyDescent="0.3">
      <c r="A54" s="3"/>
      <c r="B54" s="28" t="s">
        <v>45</v>
      </c>
      <c r="C54" s="29">
        <v>12</v>
      </c>
      <c r="D54" s="29">
        <v>10</v>
      </c>
      <c r="E54" s="3"/>
      <c r="F54" s="10"/>
      <c r="G54" s="3"/>
      <c r="H54" s="3"/>
      <c r="I54" s="3"/>
      <c r="J54" s="3"/>
      <c r="K54" s="3"/>
      <c r="L54" s="3"/>
      <c r="M54" s="3"/>
      <c r="N54" s="102"/>
      <c r="O54" s="102"/>
    </row>
    <row r="55" spans="1:15" ht="18.75" x14ac:dyDescent="0.3">
      <c r="A55" s="3"/>
      <c r="B55" s="28" t="s">
        <v>51</v>
      </c>
      <c r="C55" s="157">
        <v>23</v>
      </c>
      <c r="D55" s="157">
        <v>17</v>
      </c>
      <c r="E55" s="29"/>
      <c r="F55" s="32"/>
      <c r="G55" s="29"/>
      <c r="H55" s="29"/>
      <c r="I55" s="29"/>
      <c r="J55" s="29"/>
      <c r="K55" s="29"/>
      <c r="L55" s="29"/>
      <c r="M55" s="29"/>
      <c r="N55" s="102"/>
      <c r="O55" s="102"/>
    </row>
    <row r="56" spans="1:15" ht="18.75" x14ac:dyDescent="0.3">
      <c r="A56" s="18"/>
      <c r="B56" s="28" t="s">
        <v>46</v>
      </c>
      <c r="C56" s="157">
        <v>4.5</v>
      </c>
      <c r="D56" s="157">
        <v>4.5</v>
      </c>
      <c r="E56" s="29"/>
      <c r="F56" s="32"/>
      <c r="G56" s="29"/>
      <c r="H56" s="29"/>
      <c r="I56" s="29"/>
      <c r="J56" s="29"/>
      <c r="K56" s="29"/>
      <c r="L56" s="29"/>
      <c r="M56" s="29"/>
      <c r="N56" s="102"/>
      <c r="O56" s="102"/>
    </row>
    <row r="57" spans="1:15" ht="18.75" x14ac:dyDescent="0.3">
      <c r="A57" s="3"/>
      <c r="B57" s="28" t="s">
        <v>193</v>
      </c>
      <c r="C57" s="194">
        <v>30</v>
      </c>
      <c r="D57" s="194"/>
      <c r="E57" s="29"/>
      <c r="F57" s="32"/>
      <c r="G57" s="29"/>
      <c r="H57" s="29"/>
      <c r="I57" s="29"/>
      <c r="J57" s="29"/>
      <c r="K57" s="29"/>
      <c r="L57" s="29"/>
      <c r="M57" s="29"/>
      <c r="N57" s="102"/>
      <c r="O57" s="102"/>
    </row>
    <row r="58" spans="1:15" ht="18.75" x14ac:dyDescent="0.3">
      <c r="A58" s="3"/>
      <c r="B58" s="30" t="s">
        <v>28</v>
      </c>
      <c r="C58" s="19"/>
      <c r="D58" s="156" t="s">
        <v>295</v>
      </c>
      <c r="E58" s="29">
        <v>26.6</v>
      </c>
      <c r="F58" s="29">
        <v>15.4</v>
      </c>
      <c r="G58" s="29">
        <v>11</v>
      </c>
      <c r="H58" s="29">
        <v>288</v>
      </c>
      <c r="I58" s="29">
        <v>25</v>
      </c>
      <c r="J58" s="29">
        <v>4.8</v>
      </c>
      <c r="K58" s="29">
        <v>0.19</v>
      </c>
      <c r="L58" s="29">
        <v>5.8</v>
      </c>
      <c r="M58" s="29">
        <v>10</v>
      </c>
      <c r="N58" s="102"/>
      <c r="O58" s="102"/>
    </row>
    <row r="59" spans="1:15" ht="18.75" x14ac:dyDescent="0.3">
      <c r="A59" s="18" t="s">
        <v>194</v>
      </c>
      <c r="B59" s="18" t="s">
        <v>195</v>
      </c>
      <c r="C59" s="19"/>
      <c r="D59" s="31"/>
      <c r="E59" s="29"/>
      <c r="F59" s="29"/>
      <c r="G59" s="29"/>
      <c r="H59" s="29"/>
      <c r="I59" s="29"/>
      <c r="J59" s="29"/>
      <c r="K59" s="29"/>
      <c r="L59" s="29"/>
      <c r="M59" s="29"/>
      <c r="N59" s="102"/>
      <c r="O59" s="102"/>
    </row>
    <row r="60" spans="1:15" ht="18.75" x14ac:dyDescent="0.3">
      <c r="A60" s="18"/>
      <c r="B60" s="28" t="s">
        <v>59</v>
      </c>
      <c r="C60" s="29">
        <v>1.25</v>
      </c>
      <c r="D60" s="29">
        <v>1.25</v>
      </c>
      <c r="E60" s="29"/>
      <c r="F60" s="29"/>
      <c r="G60" s="29"/>
      <c r="H60" s="29"/>
      <c r="I60" s="29"/>
      <c r="J60" s="29"/>
      <c r="K60" s="29"/>
      <c r="L60" s="29"/>
      <c r="M60" s="29"/>
      <c r="N60" s="102"/>
      <c r="O60" s="102"/>
    </row>
    <row r="61" spans="1:15" ht="18.75" x14ac:dyDescent="0.3">
      <c r="A61" s="3"/>
      <c r="B61" s="28" t="s">
        <v>23</v>
      </c>
      <c r="C61" s="29">
        <v>1.25</v>
      </c>
      <c r="D61" s="29">
        <v>1.25</v>
      </c>
      <c r="E61" s="29"/>
      <c r="F61" s="29"/>
      <c r="G61" s="29"/>
      <c r="H61" s="29"/>
      <c r="I61" s="29"/>
      <c r="J61" s="29"/>
      <c r="K61" s="29"/>
      <c r="L61" s="29"/>
      <c r="M61" s="29"/>
      <c r="N61" s="102"/>
      <c r="O61" s="102"/>
    </row>
    <row r="62" spans="1:15" ht="18.75" x14ac:dyDescent="0.3">
      <c r="A62" s="3"/>
      <c r="B62" s="28" t="s">
        <v>25</v>
      </c>
      <c r="C62" s="29">
        <v>27.5</v>
      </c>
      <c r="D62" s="29">
        <v>27.5</v>
      </c>
      <c r="E62" s="29"/>
      <c r="F62" s="29"/>
      <c r="G62" s="29"/>
      <c r="H62" s="29"/>
      <c r="I62" s="29"/>
      <c r="J62" s="29"/>
      <c r="K62" s="29"/>
      <c r="L62" s="29"/>
      <c r="M62" s="29"/>
      <c r="N62" s="102"/>
      <c r="O62" s="102"/>
    </row>
    <row r="63" spans="1:15" ht="18.75" x14ac:dyDescent="0.3">
      <c r="A63" s="3"/>
      <c r="B63" s="28" t="s">
        <v>196</v>
      </c>
      <c r="C63" s="29">
        <v>25</v>
      </c>
      <c r="D63" s="29">
        <v>25</v>
      </c>
      <c r="E63" s="29"/>
      <c r="F63" s="29"/>
      <c r="G63" s="29"/>
      <c r="H63" s="29"/>
      <c r="I63" s="29"/>
      <c r="J63" s="29"/>
      <c r="K63" s="29"/>
      <c r="L63" s="29"/>
      <c r="M63" s="29"/>
      <c r="N63" s="102"/>
      <c r="O63" s="102"/>
    </row>
    <row r="64" spans="1:15" ht="18.75" x14ac:dyDescent="0.3">
      <c r="A64" s="3"/>
      <c r="B64" s="28" t="s">
        <v>131</v>
      </c>
      <c r="C64" s="29">
        <v>25</v>
      </c>
      <c r="D64" s="25">
        <v>25</v>
      </c>
      <c r="E64" s="25"/>
      <c r="F64" s="48"/>
      <c r="G64" s="25"/>
      <c r="H64" s="25"/>
      <c r="I64" s="25"/>
      <c r="J64" s="25"/>
      <c r="K64" s="25"/>
      <c r="L64" s="25"/>
      <c r="M64" s="25"/>
      <c r="N64" s="102"/>
      <c r="O64" s="102"/>
    </row>
    <row r="65" spans="1:15" ht="18.75" x14ac:dyDescent="0.3">
      <c r="A65" s="3"/>
      <c r="B65" s="30" t="s">
        <v>28</v>
      </c>
      <c r="C65" s="19"/>
      <c r="D65" s="31">
        <v>50</v>
      </c>
      <c r="E65" s="29">
        <v>0.77</v>
      </c>
      <c r="F65" s="29">
        <v>5.32</v>
      </c>
      <c r="G65" s="29">
        <v>1.69</v>
      </c>
      <c r="H65" s="29">
        <v>58</v>
      </c>
      <c r="I65" s="29">
        <v>8.48</v>
      </c>
      <c r="J65" s="29">
        <v>0.02</v>
      </c>
      <c r="K65" s="29">
        <v>4.0000000000000001E-3</v>
      </c>
      <c r="L65" s="29">
        <v>1.2E-2</v>
      </c>
      <c r="M65" s="29">
        <v>0.01</v>
      </c>
      <c r="N65" s="102"/>
      <c r="O65" s="102"/>
    </row>
    <row r="66" spans="1:15" ht="18.75" x14ac:dyDescent="0.3">
      <c r="A66" s="18" t="s">
        <v>296</v>
      </c>
      <c r="B66" s="18" t="s">
        <v>297</v>
      </c>
      <c r="C66" s="153"/>
      <c r="D66" s="156"/>
      <c r="E66" s="157"/>
      <c r="F66" s="157"/>
      <c r="G66" s="157"/>
      <c r="H66" s="157"/>
      <c r="I66" s="157"/>
      <c r="J66" s="157"/>
      <c r="K66" s="157"/>
      <c r="L66" s="157"/>
      <c r="M66" s="157"/>
      <c r="N66" s="102"/>
      <c r="O66" s="102"/>
    </row>
    <row r="67" spans="1:15" ht="18.75" x14ac:dyDescent="0.3">
      <c r="A67" s="3"/>
      <c r="B67" s="28" t="s">
        <v>81</v>
      </c>
      <c r="C67" s="157">
        <v>264</v>
      </c>
      <c r="D67" s="157">
        <v>198</v>
      </c>
      <c r="E67" s="157"/>
      <c r="F67" s="157"/>
      <c r="G67" s="157"/>
      <c r="H67" s="157"/>
      <c r="I67" s="157"/>
      <c r="J67" s="157"/>
      <c r="K67" s="157"/>
      <c r="L67" s="157"/>
      <c r="M67" s="157"/>
      <c r="N67" s="102"/>
      <c r="O67" s="102"/>
    </row>
    <row r="68" spans="1:15" ht="18.75" x14ac:dyDescent="0.3">
      <c r="A68" s="3"/>
      <c r="B68" s="28" t="s">
        <v>23</v>
      </c>
      <c r="C68" s="157">
        <v>9</v>
      </c>
      <c r="D68" s="157">
        <v>9</v>
      </c>
      <c r="E68" s="157"/>
      <c r="F68" s="157"/>
      <c r="G68" s="157"/>
      <c r="H68" s="157"/>
      <c r="I68" s="157"/>
      <c r="J68" s="157"/>
      <c r="K68" s="157"/>
      <c r="L68" s="157"/>
      <c r="M68" s="157"/>
      <c r="N68" s="102"/>
      <c r="O68" s="102"/>
    </row>
    <row r="69" spans="1:15" ht="18.75" x14ac:dyDescent="0.3">
      <c r="A69" s="3"/>
      <c r="B69" s="30" t="s">
        <v>28</v>
      </c>
      <c r="C69" s="153"/>
      <c r="D69" s="156">
        <v>200</v>
      </c>
      <c r="E69" s="157">
        <v>3.8</v>
      </c>
      <c r="F69" s="157">
        <v>9.8000000000000007</v>
      </c>
      <c r="G69" s="157">
        <v>1.9</v>
      </c>
      <c r="H69" s="157">
        <v>204</v>
      </c>
      <c r="I69" s="157">
        <v>11</v>
      </c>
      <c r="J69" s="157">
        <v>0.8</v>
      </c>
      <c r="K69" s="157">
        <v>0.1</v>
      </c>
      <c r="L69" s="157">
        <v>0.03</v>
      </c>
      <c r="M69" s="157">
        <v>13.9</v>
      </c>
      <c r="N69" s="102"/>
      <c r="O69" s="102"/>
    </row>
    <row r="70" spans="1:15" ht="18.75" x14ac:dyDescent="0.3">
      <c r="A70" s="18" t="s">
        <v>33</v>
      </c>
      <c r="B70" s="18" t="s">
        <v>34</v>
      </c>
      <c r="C70" s="3"/>
      <c r="D70" s="3"/>
      <c r="E70" s="3"/>
      <c r="F70" s="10"/>
      <c r="G70" s="3"/>
      <c r="H70" s="3"/>
      <c r="I70" s="3"/>
      <c r="J70" s="3"/>
      <c r="K70" s="3"/>
      <c r="L70" s="3"/>
      <c r="M70" s="3"/>
      <c r="N70" s="102"/>
      <c r="O70" s="102"/>
    </row>
    <row r="71" spans="1:15" ht="18.75" x14ac:dyDescent="0.3">
      <c r="A71" s="18"/>
      <c r="B71" s="28" t="s">
        <v>34</v>
      </c>
      <c r="C71" s="162">
        <v>75</v>
      </c>
      <c r="D71" s="162">
        <v>75</v>
      </c>
      <c r="E71" s="3"/>
      <c r="F71" s="10"/>
      <c r="G71" s="3"/>
      <c r="H71" s="3"/>
      <c r="I71" s="3"/>
      <c r="J71" s="3"/>
      <c r="K71" s="3"/>
      <c r="L71" s="3"/>
      <c r="M71" s="3"/>
      <c r="N71" s="102"/>
      <c r="O71" s="102"/>
    </row>
    <row r="72" spans="1:15" ht="18.75" x14ac:dyDescent="0.3">
      <c r="A72" s="18"/>
      <c r="B72" s="30" t="s">
        <v>28</v>
      </c>
      <c r="C72" s="159"/>
      <c r="D72" s="160">
        <v>75</v>
      </c>
      <c r="E72" s="162">
        <v>5.7</v>
      </c>
      <c r="F72" s="32">
        <v>0.6</v>
      </c>
      <c r="G72" s="162">
        <v>36.9</v>
      </c>
      <c r="H72" s="162">
        <v>176.25</v>
      </c>
      <c r="I72" s="162">
        <v>15</v>
      </c>
      <c r="J72" s="162">
        <v>0.83</v>
      </c>
      <c r="K72" s="162">
        <v>0.08</v>
      </c>
      <c r="L72" s="162">
        <v>0</v>
      </c>
      <c r="M72" s="162">
        <v>0</v>
      </c>
      <c r="N72" s="102"/>
      <c r="O72" s="102"/>
    </row>
    <row r="73" spans="1:15" ht="18.75" x14ac:dyDescent="0.3">
      <c r="A73" s="18" t="s">
        <v>35</v>
      </c>
      <c r="B73" s="18" t="s">
        <v>36</v>
      </c>
      <c r="C73" s="3"/>
      <c r="D73" s="3"/>
      <c r="E73" s="3"/>
      <c r="F73" s="10"/>
      <c r="G73" s="3"/>
      <c r="H73" s="3"/>
      <c r="I73" s="3"/>
      <c r="J73" s="3"/>
      <c r="K73" s="3"/>
      <c r="L73" s="3"/>
      <c r="M73" s="3"/>
      <c r="N73" s="102"/>
      <c r="O73" s="102"/>
    </row>
    <row r="74" spans="1:15" ht="18.75" x14ac:dyDescent="0.3">
      <c r="A74" s="18"/>
      <c r="B74" s="28" t="s">
        <v>36</v>
      </c>
      <c r="C74" s="162">
        <v>40</v>
      </c>
      <c r="D74" s="162">
        <v>40</v>
      </c>
      <c r="E74" s="3"/>
      <c r="F74" s="10"/>
      <c r="G74" s="3"/>
      <c r="H74" s="3"/>
      <c r="I74" s="3"/>
      <c r="J74" s="3"/>
      <c r="K74" s="3"/>
      <c r="L74" s="3"/>
      <c r="M74" s="3"/>
      <c r="N74" s="102"/>
      <c r="O74" s="102"/>
    </row>
    <row r="75" spans="1:15" ht="18.75" x14ac:dyDescent="0.3">
      <c r="A75" s="18"/>
      <c r="B75" s="30" t="s">
        <v>28</v>
      </c>
      <c r="C75" s="159"/>
      <c r="D75" s="160">
        <v>40</v>
      </c>
      <c r="E75" s="162">
        <v>2.6</v>
      </c>
      <c r="F75" s="32">
        <v>0.48</v>
      </c>
      <c r="G75" s="162">
        <v>13.3</v>
      </c>
      <c r="H75" s="162">
        <v>116</v>
      </c>
      <c r="I75" s="162">
        <v>23.3</v>
      </c>
      <c r="J75" s="162">
        <v>2.6</v>
      </c>
      <c r="K75" s="162">
        <v>0.12</v>
      </c>
      <c r="L75" s="162">
        <v>0</v>
      </c>
      <c r="M75" s="162">
        <v>0</v>
      </c>
      <c r="N75" s="102"/>
      <c r="O75" s="102"/>
    </row>
    <row r="76" spans="1:15" ht="18.75" x14ac:dyDescent="0.3">
      <c r="A76" s="18" t="s">
        <v>31</v>
      </c>
      <c r="B76" s="18" t="s">
        <v>23</v>
      </c>
      <c r="C76" s="3"/>
      <c r="D76" s="3"/>
      <c r="E76" s="3"/>
      <c r="F76" s="10"/>
      <c r="G76" s="3"/>
      <c r="H76" s="3"/>
      <c r="I76" s="3"/>
      <c r="J76" s="3"/>
      <c r="K76" s="3"/>
      <c r="L76" s="3"/>
      <c r="M76" s="3"/>
      <c r="N76" s="102"/>
      <c r="O76" s="102"/>
    </row>
    <row r="77" spans="1:15" ht="37.5" x14ac:dyDescent="0.3">
      <c r="A77" s="18"/>
      <c r="B77" s="28" t="s">
        <v>32</v>
      </c>
      <c r="C77" s="29">
        <v>10</v>
      </c>
      <c r="D77" s="29">
        <v>10</v>
      </c>
      <c r="E77" s="3"/>
      <c r="F77" s="10"/>
      <c r="G77" s="3"/>
      <c r="H77" s="3"/>
      <c r="I77" s="3"/>
      <c r="J77" s="3"/>
      <c r="K77" s="3"/>
      <c r="L77" s="3"/>
      <c r="M77" s="3"/>
      <c r="N77" s="102"/>
      <c r="O77" s="102"/>
    </row>
    <row r="78" spans="1:15" ht="18.75" x14ac:dyDescent="0.3">
      <c r="A78" s="18"/>
      <c r="B78" s="30" t="s">
        <v>28</v>
      </c>
      <c r="C78" s="19"/>
      <c r="D78" s="31">
        <v>10</v>
      </c>
      <c r="E78" s="29">
        <v>0.05</v>
      </c>
      <c r="F78" s="32">
        <v>8.3000000000000007</v>
      </c>
      <c r="G78" s="29">
        <v>0.8</v>
      </c>
      <c r="H78" s="29">
        <v>75</v>
      </c>
      <c r="I78" s="29">
        <v>1.2</v>
      </c>
      <c r="J78" s="29">
        <v>0.02</v>
      </c>
      <c r="K78" s="29">
        <v>0</v>
      </c>
      <c r="L78" s="29">
        <v>0.1</v>
      </c>
      <c r="M78" s="29">
        <v>0</v>
      </c>
      <c r="N78" s="102"/>
      <c r="O78" s="102"/>
    </row>
    <row r="79" spans="1:15" ht="18.75" x14ac:dyDescent="0.3">
      <c r="A79" s="2" t="s">
        <v>134</v>
      </c>
      <c r="B79" s="2" t="s">
        <v>156</v>
      </c>
      <c r="C79" s="20"/>
      <c r="D79" s="47"/>
      <c r="E79" s="25"/>
      <c r="F79" s="48"/>
      <c r="G79" s="25"/>
      <c r="H79" s="25"/>
      <c r="I79" s="25"/>
      <c r="J79" s="25"/>
      <c r="K79" s="25"/>
      <c r="L79" s="25"/>
      <c r="M79" s="25"/>
      <c r="N79" s="102"/>
      <c r="O79" s="102"/>
    </row>
    <row r="80" spans="1:15" ht="18.75" x14ac:dyDescent="0.3">
      <c r="A80" s="49"/>
      <c r="B80" s="28" t="s">
        <v>135</v>
      </c>
      <c r="C80" s="29">
        <v>25</v>
      </c>
      <c r="D80" s="29">
        <v>30.5</v>
      </c>
      <c r="E80" s="29"/>
      <c r="F80" s="32"/>
      <c r="G80" s="29"/>
      <c r="H80" s="29"/>
      <c r="I80" s="29"/>
      <c r="J80" s="29"/>
      <c r="K80" s="29"/>
      <c r="L80" s="29"/>
      <c r="M80" s="29"/>
      <c r="N80" s="102"/>
      <c r="O80" s="102"/>
    </row>
    <row r="81" spans="1:15" ht="18.75" x14ac:dyDescent="0.3">
      <c r="A81" s="49"/>
      <c r="B81" s="28" t="s">
        <v>22</v>
      </c>
      <c r="C81" s="29">
        <v>15</v>
      </c>
      <c r="D81" s="29">
        <v>15</v>
      </c>
      <c r="E81" s="29"/>
      <c r="F81" s="32"/>
      <c r="G81" s="29"/>
      <c r="H81" s="29"/>
      <c r="I81" s="29"/>
      <c r="J81" s="29"/>
      <c r="K81" s="29"/>
      <c r="L81" s="29"/>
      <c r="M81" s="29"/>
      <c r="N81" s="102"/>
      <c r="O81" s="102"/>
    </row>
    <row r="82" spans="1:15" ht="18.75" x14ac:dyDescent="0.3">
      <c r="A82" s="49"/>
      <c r="B82" s="28" t="s">
        <v>25</v>
      </c>
      <c r="C82" s="29">
        <v>190</v>
      </c>
      <c r="D82" s="29">
        <v>190</v>
      </c>
      <c r="E82" s="29"/>
      <c r="F82" s="32"/>
      <c r="G82" s="29"/>
      <c r="H82" s="29"/>
      <c r="I82" s="29"/>
      <c r="J82" s="29"/>
      <c r="K82" s="29"/>
      <c r="L82" s="29"/>
      <c r="M82" s="29"/>
      <c r="N82" s="102"/>
      <c r="O82" s="102"/>
    </row>
    <row r="83" spans="1:15" ht="18.75" x14ac:dyDescent="0.3">
      <c r="A83" s="49"/>
      <c r="B83" s="30" t="s">
        <v>28</v>
      </c>
      <c r="C83" s="19"/>
      <c r="D83" s="31">
        <v>200</v>
      </c>
      <c r="E83" s="29">
        <v>0.5</v>
      </c>
      <c r="F83" s="29">
        <v>0</v>
      </c>
      <c r="G83" s="29">
        <v>27</v>
      </c>
      <c r="H83" s="29">
        <v>110</v>
      </c>
      <c r="I83" s="29">
        <v>28</v>
      </c>
      <c r="J83" s="29">
        <v>1.5</v>
      </c>
      <c r="K83" s="29">
        <v>0.01</v>
      </c>
      <c r="L83" s="29">
        <v>0</v>
      </c>
      <c r="M83" s="29">
        <v>0.5</v>
      </c>
      <c r="N83" s="102"/>
      <c r="O83" s="102"/>
    </row>
    <row r="84" spans="1:15" s="7" customFormat="1" ht="18.75" x14ac:dyDescent="0.3">
      <c r="A84" s="54"/>
      <c r="B84" s="50" t="s">
        <v>40</v>
      </c>
      <c r="C84" s="51"/>
      <c r="D84" s="51"/>
      <c r="E84" s="51">
        <f t="shared" ref="E84:K84" si="1">E42+E51+E58+E65+E69+E72+E75+E78+E83</f>
        <v>42.72</v>
      </c>
      <c r="F84" s="55">
        <f t="shared" si="1"/>
        <v>54.8</v>
      </c>
      <c r="G84" s="51">
        <f t="shared" si="1"/>
        <v>107.99</v>
      </c>
      <c r="H84" s="51">
        <f t="shared" si="1"/>
        <v>1235.05</v>
      </c>
      <c r="I84" s="51">
        <f t="shared" si="1"/>
        <v>167.98</v>
      </c>
      <c r="J84" s="51">
        <f t="shared" si="1"/>
        <v>11.67</v>
      </c>
      <c r="K84" s="51">
        <f t="shared" si="1"/>
        <v>0.57400000000000007</v>
      </c>
      <c r="L84" s="51">
        <f>L42+L51+L58+L65+L69+L72+L78+L83</f>
        <v>5.9419999999999993</v>
      </c>
      <c r="M84" s="51">
        <f>M42+M51+M58+M65+M69+M75+M78+M83</f>
        <v>42.31</v>
      </c>
      <c r="N84" s="103"/>
      <c r="O84" s="103"/>
    </row>
    <row r="85" spans="1:15" ht="18.75" x14ac:dyDescent="0.3">
      <c r="A85" s="184" t="s">
        <v>18</v>
      </c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</row>
    <row r="86" spans="1:15" ht="18.75" x14ac:dyDescent="0.3">
      <c r="A86" s="2" t="s">
        <v>122</v>
      </c>
      <c r="B86" s="2" t="s">
        <v>123</v>
      </c>
      <c r="C86" s="88"/>
      <c r="D86" s="88"/>
      <c r="E86" s="88"/>
      <c r="F86" s="89"/>
      <c r="G86" s="88"/>
      <c r="H86" s="88"/>
      <c r="I86" s="88"/>
      <c r="J86" s="88"/>
      <c r="K86" s="88"/>
      <c r="L86" s="88"/>
      <c r="M86" s="88"/>
    </row>
    <row r="87" spans="1:15" ht="18.75" x14ac:dyDescent="0.3">
      <c r="A87" s="15"/>
      <c r="B87" s="28" t="s">
        <v>123</v>
      </c>
      <c r="C87" s="162">
        <v>50</v>
      </c>
      <c r="D87" s="162">
        <v>50</v>
      </c>
      <c r="E87" s="3"/>
      <c r="F87" s="10"/>
      <c r="G87" s="3"/>
      <c r="H87" s="3"/>
      <c r="I87" s="3"/>
      <c r="J87" s="3"/>
      <c r="K87" s="3"/>
      <c r="L87" s="3"/>
      <c r="M87" s="3"/>
    </row>
    <row r="88" spans="1:15" ht="18.75" x14ac:dyDescent="0.3">
      <c r="A88" s="15"/>
      <c r="B88" s="30" t="s">
        <v>28</v>
      </c>
      <c r="C88" s="159"/>
      <c r="D88" s="160">
        <v>50</v>
      </c>
      <c r="E88" s="162">
        <v>2.95</v>
      </c>
      <c r="F88" s="162">
        <v>2.35</v>
      </c>
      <c r="G88" s="162">
        <v>37.5</v>
      </c>
      <c r="H88" s="162">
        <v>183</v>
      </c>
      <c r="I88" s="162">
        <v>2.75</v>
      </c>
      <c r="J88" s="162">
        <v>0.2</v>
      </c>
      <c r="K88" s="162">
        <v>0.02</v>
      </c>
      <c r="L88" s="162">
        <v>0</v>
      </c>
      <c r="M88" s="162">
        <v>0</v>
      </c>
    </row>
    <row r="89" spans="1:15" ht="18.75" x14ac:dyDescent="0.3">
      <c r="A89" s="3" t="s">
        <v>56</v>
      </c>
      <c r="B89" s="18" t="s">
        <v>55</v>
      </c>
      <c r="C89" s="3"/>
      <c r="D89" s="3"/>
      <c r="E89" s="3"/>
      <c r="F89" s="10"/>
      <c r="G89" s="3"/>
      <c r="H89" s="3"/>
      <c r="I89" s="3"/>
      <c r="J89" s="3"/>
      <c r="K89" s="3"/>
      <c r="L89" s="3"/>
      <c r="M89" s="3"/>
    </row>
    <row r="90" spans="1:15" ht="18.75" x14ac:dyDescent="0.3">
      <c r="A90" s="3"/>
      <c r="B90" s="28" t="s">
        <v>57</v>
      </c>
      <c r="C90" s="162">
        <v>112</v>
      </c>
      <c r="D90" s="162">
        <v>100</v>
      </c>
      <c r="E90" s="3"/>
      <c r="F90" s="10"/>
      <c r="G90" s="3"/>
      <c r="H90" s="3"/>
      <c r="I90" s="3"/>
      <c r="J90" s="3"/>
      <c r="K90" s="3"/>
      <c r="L90" s="3"/>
      <c r="M90" s="3"/>
    </row>
    <row r="91" spans="1:15" ht="18.75" x14ac:dyDescent="0.3">
      <c r="A91" s="3"/>
      <c r="B91" s="30" t="s">
        <v>28</v>
      </c>
      <c r="C91" s="160"/>
      <c r="D91" s="160">
        <v>100</v>
      </c>
      <c r="E91" s="162">
        <v>0.4</v>
      </c>
      <c r="F91" s="32">
        <v>0.3</v>
      </c>
      <c r="G91" s="162">
        <v>10.3</v>
      </c>
      <c r="H91" s="162">
        <v>47</v>
      </c>
      <c r="I91" s="162">
        <v>19</v>
      </c>
      <c r="J91" s="162">
        <v>2.2999999999999998</v>
      </c>
      <c r="K91" s="162">
        <v>0.03</v>
      </c>
      <c r="L91" s="162">
        <v>0</v>
      </c>
      <c r="M91" s="162">
        <v>5</v>
      </c>
    </row>
    <row r="92" spans="1:15" ht="18.75" x14ac:dyDescent="0.3">
      <c r="A92" s="18" t="s">
        <v>91</v>
      </c>
      <c r="B92" s="18" t="s">
        <v>92</v>
      </c>
      <c r="C92" s="29"/>
      <c r="D92" s="29"/>
      <c r="E92" s="3"/>
      <c r="F92" s="10"/>
      <c r="G92" s="3"/>
      <c r="H92" s="3"/>
      <c r="I92" s="3"/>
      <c r="J92" s="3"/>
      <c r="K92" s="3"/>
      <c r="L92" s="3"/>
      <c r="M92" s="3"/>
    </row>
    <row r="93" spans="1:15" ht="18.75" x14ac:dyDescent="0.3">
      <c r="A93" s="3"/>
      <c r="B93" s="28" t="s">
        <v>92</v>
      </c>
      <c r="C93" s="29">
        <v>200</v>
      </c>
      <c r="D93" s="29">
        <v>200</v>
      </c>
      <c r="E93" s="3"/>
      <c r="F93" s="10"/>
      <c r="G93" s="3"/>
      <c r="H93" s="3"/>
      <c r="I93" s="3"/>
      <c r="J93" s="3"/>
      <c r="K93" s="3"/>
      <c r="L93" s="3"/>
      <c r="M93" s="3"/>
    </row>
    <row r="94" spans="1:15" ht="18.75" x14ac:dyDescent="0.3">
      <c r="A94" s="3"/>
      <c r="B94" s="38" t="s">
        <v>28</v>
      </c>
      <c r="C94" s="39"/>
      <c r="D94" s="39">
        <v>200</v>
      </c>
      <c r="E94" s="29">
        <v>1</v>
      </c>
      <c r="F94" s="29">
        <v>0.2</v>
      </c>
      <c r="G94" s="29">
        <v>20.2</v>
      </c>
      <c r="H94" s="29">
        <v>92</v>
      </c>
      <c r="I94" s="29">
        <v>14</v>
      </c>
      <c r="J94" s="29">
        <v>2.8</v>
      </c>
      <c r="K94" s="29">
        <v>0.2</v>
      </c>
      <c r="L94" s="29">
        <v>0</v>
      </c>
      <c r="M94" s="29">
        <v>4</v>
      </c>
    </row>
    <row r="95" spans="1:15" s="13" customFormat="1" ht="18.75" x14ac:dyDescent="0.3">
      <c r="A95" s="54"/>
      <c r="B95" s="69" t="s">
        <v>40</v>
      </c>
      <c r="C95" s="54"/>
      <c r="D95" s="54"/>
      <c r="E95" s="107">
        <f t="shared" ref="E95:M95" si="2">E88+E91+E94</f>
        <v>4.3499999999999996</v>
      </c>
      <c r="F95" s="100">
        <f t="shared" si="2"/>
        <v>2.85</v>
      </c>
      <c r="G95" s="99">
        <f t="shared" si="2"/>
        <v>68</v>
      </c>
      <c r="H95" s="99">
        <f t="shared" si="2"/>
        <v>322</v>
      </c>
      <c r="I95" s="99">
        <f t="shared" si="2"/>
        <v>35.75</v>
      </c>
      <c r="J95" s="99">
        <f t="shared" si="2"/>
        <v>5.3</v>
      </c>
      <c r="K95" s="99">
        <f t="shared" si="2"/>
        <v>0.25</v>
      </c>
      <c r="L95" s="99">
        <f t="shared" si="2"/>
        <v>0</v>
      </c>
      <c r="M95" s="99">
        <f t="shared" si="2"/>
        <v>9</v>
      </c>
    </row>
    <row r="96" spans="1:15" ht="18.75" x14ac:dyDescent="0.3">
      <c r="A96" s="3"/>
      <c r="B96" s="3"/>
      <c r="C96" s="3"/>
      <c r="D96" s="3"/>
      <c r="E96" s="3"/>
      <c r="F96" s="10"/>
      <c r="G96" s="3"/>
      <c r="H96" s="3"/>
      <c r="I96" s="3"/>
      <c r="J96" s="3"/>
      <c r="K96" s="3"/>
      <c r="L96" s="3"/>
      <c r="M96" s="3"/>
    </row>
    <row r="97" spans="1:13" ht="18.75" x14ac:dyDescent="0.3">
      <c r="A97" s="3"/>
      <c r="B97" s="42"/>
      <c r="C97" s="3"/>
      <c r="D97" s="3"/>
      <c r="E97" s="3"/>
      <c r="F97" s="10"/>
      <c r="G97" s="3"/>
      <c r="H97" s="3"/>
      <c r="I97" s="3"/>
      <c r="J97" s="3"/>
      <c r="K97" s="3"/>
      <c r="L97" s="3"/>
      <c r="M97" s="3"/>
    </row>
    <row r="98" spans="1:13" ht="18.75" x14ac:dyDescent="0.3">
      <c r="A98" s="1"/>
      <c r="B98" s="42" t="s">
        <v>64</v>
      </c>
      <c r="C98" s="1"/>
      <c r="D98" s="1"/>
      <c r="E98" s="1"/>
      <c r="F98" s="9"/>
      <c r="G98" s="1"/>
      <c r="H98" s="1"/>
      <c r="I98" s="1"/>
      <c r="J98" s="1"/>
      <c r="K98" s="1"/>
      <c r="L98" s="1"/>
      <c r="M98" s="1"/>
    </row>
    <row r="99" spans="1:13" ht="18.75" x14ac:dyDescent="0.3">
      <c r="A99" s="1"/>
      <c r="B99" s="18" t="s">
        <v>6</v>
      </c>
      <c r="C99" s="92">
        <f>E36+E84+E95</f>
        <v>56.92</v>
      </c>
      <c r="D99" s="8"/>
      <c r="E99" s="1"/>
      <c r="F99" s="9"/>
      <c r="G99" s="1"/>
      <c r="H99" s="1"/>
      <c r="I99" s="1"/>
      <c r="J99" s="1"/>
      <c r="K99" s="1"/>
      <c r="L99" s="1"/>
      <c r="M99" s="1"/>
    </row>
    <row r="100" spans="1:13" ht="18.75" x14ac:dyDescent="0.3">
      <c r="A100" s="1"/>
      <c r="B100" s="18" t="s">
        <v>7</v>
      </c>
      <c r="C100" s="18">
        <f>F36+F84+F95</f>
        <v>68.33</v>
      </c>
      <c r="D100" s="1"/>
      <c r="E100" s="1"/>
      <c r="F100" s="9"/>
      <c r="G100" s="1"/>
      <c r="H100" s="1"/>
      <c r="I100" s="1"/>
      <c r="J100" s="1"/>
      <c r="K100" s="1"/>
      <c r="L100" s="1"/>
      <c r="M100" s="1"/>
    </row>
    <row r="101" spans="1:13" ht="18.75" x14ac:dyDescent="0.3">
      <c r="A101" s="1"/>
      <c r="B101" s="18" t="s">
        <v>8</v>
      </c>
      <c r="C101" s="18">
        <f>G36+G84+G95</f>
        <v>242.89</v>
      </c>
      <c r="D101" s="1"/>
      <c r="E101" s="1"/>
      <c r="F101" s="9"/>
      <c r="G101" s="1"/>
      <c r="H101" s="1"/>
      <c r="I101" s="1"/>
      <c r="J101" s="1"/>
      <c r="K101" s="1"/>
      <c r="L101" s="1"/>
      <c r="M101" s="1"/>
    </row>
    <row r="102" spans="1:13" ht="15.75" customHeight="1" x14ac:dyDescent="0.3">
      <c r="A102" s="1"/>
      <c r="B102" s="167" t="s">
        <v>9</v>
      </c>
      <c r="C102" s="168">
        <f>H36+H84+H95</f>
        <v>2005.3</v>
      </c>
      <c r="D102" s="1"/>
      <c r="E102" s="1"/>
      <c r="F102" s="9"/>
      <c r="G102" s="1"/>
      <c r="H102" s="1"/>
      <c r="I102" s="1"/>
      <c r="J102" s="1"/>
      <c r="K102" s="1"/>
      <c r="L102" s="1"/>
      <c r="M102" s="1"/>
    </row>
    <row r="103" spans="1:13" ht="15.75" customHeight="1" x14ac:dyDescent="0.3">
      <c r="A103" s="1"/>
      <c r="B103" s="167"/>
      <c r="C103" s="169"/>
      <c r="D103" s="1"/>
      <c r="E103" s="1"/>
      <c r="F103" s="9"/>
      <c r="G103" s="1"/>
      <c r="H103" s="1"/>
      <c r="I103" s="1"/>
      <c r="J103" s="1"/>
      <c r="K103" s="1"/>
      <c r="L103" s="1"/>
      <c r="M103" s="1"/>
    </row>
    <row r="104" spans="1:13" ht="18.75" x14ac:dyDescent="0.3">
      <c r="A104" s="1"/>
      <c r="B104" s="1"/>
      <c r="C104" s="1"/>
      <c r="D104" s="1"/>
      <c r="E104" s="1"/>
      <c r="F104" s="9"/>
      <c r="G104" s="1"/>
      <c r="H104" s="1"/>
      <c r="I104" s="1"/>
      <c r="J104" s="1"/>
      <c r="K104" s="1"/>
      <c r="L104" s="1"/>
      <c r="M104" s="1"/>
    </row>
  </sheetData>
  <mergeCells count="15">
    <mergeCell ref="H5:H6"/>
    <mergeCell ref="I5:J5"/>
    <mergeCell ref="K5:M5"/>
    <mergeCell ref="A7:M7"/>
    <mergeCell ref="A5:A6"/>
    <mergeCell ref="B5:B6"/>
    <mergeCell ref="C5:C6"/>
    <mergeCell ref="D5:D6"/>
    <mergeCell ref="E5:G5"/>
    <mergeCell ref="C57:D57"/>
    <mergeCell ref="A85:M85"/>
    <mergeCell ref="B102:B103"/>
    <mergeCell ref="C102:C103"/>
    <mergeCell ref="C18:D18"/>
    <mergeCell ref="A37:M37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0"/>
  <sheetViews>
    <sheetView topLeftCell="A7" workbookViewId="0">
      <selection activeCell="A15" sqref="A12:M17"/>
    </sheetView>
  </sheetViews>
  <sheetFormatPr defaultRowHeight="15" x14ac:dyDescent="0.25"/>
  <cols>
    <col min="1" max="1" width="9.28515625" customWidth="1"/>
    <col min="2" max="2" width="33.85546875" customWidth="1"/>
    <col min="3" max="3" width="13" customWidth="1"/>
    <col min="4" max="5" width="12.7109375" customWidth="1"/>
    <col min="6" max="6" width="12.7109375" style="12" customWidth="1"/>
    <col min="7" max="13" width="12.7109375" customWidth="1"/>
  </cols>
  <sheetData>
    <row r="1" spans="1:14" ht="20.25" x14ac:dyDescent="0.3">
      <c r="A1" s="61" t="s">
        <v>141</v>
      </c>
      <c r="B1" s="61"/>
      <c r="C1" s="61"/>
      <c r="D1" s="61" t="s">
        <v>69</v>
      </c>
      <c r="E1" s="61"/>
      <c r="F1" s="60"/>
      <c r="G1" s="59"/>
      <c r="H1" s="59"/>
      <c r="I1" s="59"/>
      <c r="J1" s="59"/>
      <c r="K1" s="59"/>
      <c r="L1" s="59"/>
      <c r="M1" s="59"/>
    </row>
    <row r="2" spans="1:14" ht="20.25" x14ac:dyDescent="0.3">
      <c r="A2" s="61"/>
      <c r="B2" s="61"/>
      <c r="C2" s="61"/>
      <c r="D2" s="61"/>
      <c r="E2" s="61"/>
      <c r="F2" s="60"/>
      <c r="G2" s="59"/>
      <c r="H2" s="59"/>
      <c r="I2" s="59"/>
      <c r="J2" s="59"/>
      <c r="K2" s="59"/>
      <c r="L2" s="59"/>
      <c r="M2" s="59"/>
    </row>
    <row r="3" spans="1:14" ht="20.25" x14ac:dyDescent="0.3">
      <c r="A3" s="61" t="s">
        <v>2</v>
      </c>
      <c r="B3" s="61"/>
      <c r="C3" s="61"/>
      <c r="D3" s="61" t="s">
        <v>299</v>
      </c>
      <c r="E3" s="61"/>
      <c r="F3" s="60"/>
      <c r="G3" s="59"/>
      <c r="H3" s="59"/>
      <c r="I3" s="59"/>
      <c r="J3" s="59"/>
      <c r="K3" s="59"/>
      <c r="L3" s="59"/>
      <c r="M3" s="59"/>
    </row>
    <row r="4" spans="1:14" ht="34.5" customHeight="1" x14ac:dyDescent="0.3">
      <c r="A4" s="170" t="s">
        <v>3</v>
      </c>
      <c r="B4" s="175" t="s">
        <v>4</v>
      </c>
      <c r="C4" s="179" t="s">
        <v>26</v>
      </c>
      <c r="D4" s="176" t="s">
        <v>27</v>
      </c>
      <c r="E4" s="170" t="s">
        <v>5</v>
      </c>
      <c r="F4" s="170"/>
      <c r="G4" s="170"/>
      <c r="H4" s="178" t="s">
        <v>9</v>
      </c>
      <c r="I4" s="178" t="s">
        <v>10</v>
      </c>
      <c r="J4" s="178"/>
      <c r="K4" s="170" t="s">
        <v>13</v>
      </c>
      <c r="L4" s="170"/>
      <c r="M4" s="170"/>
    </row>
    <row r="5" spans="1:14" ht="60" customHeight="1" x14ac:dyDescent="0.3">
      <c r="A5" s="170"/>
      <c r="B5" s="175"/>
      <c r="C5" s="180"/>
      <c r="D5" s="177"/>
      <c r="E5" s="3" t="s">
        <v>6</v>
      </c>
      <c r="F5" s="10" t="s">
        <v>7</v>
      </c>
      <c r="G5" s="3" t="s">
        <v>8</v>
      </c>
      <c r="H5" s="178"/>
      <c r="I5" s="3" t="s">
        <v>11</v>
      </c>
      <c r="J5" s="3" t="s">
        <v>12</v>
      </c>
      <c r="K5" s="3" t="s">
        <v>14</v>
      </c>
      <c r="L5" s="3" t="s">
        <v>15</v>
      </c>
      <c r="M5" s="15" t="s">
        <v>16</v>
      </c>
      <c r="N5" s="16"/>
    </row>
    <row r="6" spans="1:14" ht="18.75" x14ac:dyDescent="0.3">
      <c r="A6" s="171" t="s">
        <v>17</v>
      </c>
      <c r="B6" s="172"/>
      <c r="C6" s="173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6"/>
    </row>
    <row r="7" spans="1:14" ht="18.75" x14ac:dyDescent="0.3">
      <c r="A7" s="2" t="s">
        <v>116</v>
      </c>
      <c r="B7" s="2" t="s">
        <v>142</v>
      </c>
      <c r="C7" s="25"/>
      <c r="D7" s="25"/>
      <c r="E7" s="26"/>
      <c r="F7" s="45"/>
      <c r="G7" s="26"/>
      <c r="H7" s="26"/>
      <c r="I7" s="26"/>
      <c r="J7" s="26"/>
      <c r="K7" s="26"/>
      <c r="L7" s="26"/>
      <c r="M7" s="62"/>
      <c r="N7" s="16"/>
    </row>
    <row r="8" spans="1:14" ht="56.25" x14ac:dyDescent="0.3">
      <c r="A8" s="3"/>
      <c r="B8" s="28" t="s">
        <v>143</v>
      </c>
      <c r="C8" s="29">
        <v>220</v>
      </c>
      <c r="D8" s="29">
        <v>220</v>
      </c>
      <c r="E8" s="3"/>
      <c r="F8" s="10"/>
      <c r="G8" s="3"/>
      <c r="H8" s="3"/>
      <c r="I8" s="3"/>
      <c r="J8" s="3"/>
      <c r="K8" s="3"/>
      <c r="L8" s="3"/>
      <c r="M8" s="3"/>
      <c r="N8" s="24"/>
    </row>
    <row r="9" spans="1:14" ht="18.75" x14ac:dyDescent="0.3">
      <c r="A9" s="3"/>
      <c r="B9" s="28" t="s">
        <v>117</v>
      </c>
      <c r="C9" s="194">
        <v>238</v>
      </c>
      <c r="D9" s="194"/>
      <c r="E9" s="3"/>
      <c r="F9" s="10"/>
      <c r="G9" s="3"/>
      <c r="H9" s="3"/>
      <c r="I9" s="3"/>
      <c r="J9" s="3"/>
      <c r="K9" s="3"/>
      <c r="L9" s="3"/>
      <c r="M9" s="3"/>
      <c r="N9" s="24"/>
    </row>
    <row r="10" spans="1:14" ht="18.75" x14ac:dyDescent="0.3">
      <c r="A10" s="3"/>
      <c r="B10" s="28" t="s">
        <v>23</v>
      </c>
      <c r="C10" s="29">
        <v>12</v>
      </c>
      <c r="D10" s="29">
        <v>12</v>
      </c>
      <c r="E10" s="3"/>
      <c r="F10" s="10"/>
      <c r="G10" s="3"/>
      <c r="H10" s="3"/>
      <c r="I10" s="3"/>
      <c r="J10" s="3"/>
      <c r="K10" s="3"/>
      <c r="L10" s="3"/>
      <c r="M10" s="3"/>
      <c r="N10" s="24"/>
    </row>
    <row r="11" spans="1:14" ht="18.75" x14ac:dyDescent="0.3">
      <c r="A11" s="3"/>
      <c r="B11" s="30" t="s">
        <v>28</v>
      </c>
      <c r="C11" s="19"/>
      <c r="D11" s="31">
        <v>250</v>
      </c>
      <c r="E11" s="29">
        <v>8.8000000000000007</v>
      </c>
      <c r="F11" s="29">
        <v>12.02</v>
      </c>
      <c r="G11" s="29">
        <v>51.07</v>
      </c>
      <c r="H11" s="29">
        <v>348</v>
      </c>
      <c r="I11" s="29">
        <v>38</v>
      </c>
      <c r="J11" s="29">
        <v>0.9</v>
      </c>
      <c r="K11" s="29">
        <v>0.11</v>
      </c>
      <c r="L11" s="29">
        <v>0.08</v>
      </c>
      <c r="M11" s="29">
        <v>0.1</v>
      </c>
      <c r="N11" s="24"/>
    </row>
    <row r="12" spans="1:14" ht="18.75" x14ac:dyDescent="0.3">
      <c r="A12" s="18" t="s">
        <v>33</v>
      </c>
      <c r="B12" s="18" t="s">
        <v>34</v>
      </c>
      <c r="C12" s="3"/>
      <c r="D12" s="3"/>
      <c r="E12" s="3"/>
      <c r="F12" s="10"/>
      <c r="G12" s="3"/>
      <c r="H12" s="3"/>
      <c r="I12" s="3"/>
      <c r="J12" s="3"/>
      <c r="K12" s="3"/>
      <c r="L12" s="3"/>
      <c r="M12" s="3"/>
      <c r="N12" s="16"/>
    </row>
    <row r="13" spans="1:14" ht="18.75" x14ac:dyDescent="0.3">
      <c r="A13" s="18"/>
      <c r="B13" s="28" t="s">
        <v>34</v>
      </c>
      <c r="C13" s="162">
        <v>75</v>
      </c>
      <c r="D13" s="162">
        <v>75</v>
      </c>
      <c r="E13" s="3"/>
      <c r="F13" s="10"/>
      <c r="G13" s="3"/>
      <c r="H13" s="3"/>
      <c r="I13" s="3"/>
      <c r="J13" s="3"/>
      <c r="K13" s="3"/>
      <c r="L13" s="3"/>
      <c r="M13" s="3"/>
      <c r="N13" s="16"/>
    </row>
    <row r="14" spans="1:14" ht="18.75" x14ac:dyDescent="0.3">
      <c r="A14" s="18"/>
      <c r="B14" s="30" t="s">
        <v>28</v>
      </c>
      <c r="C14" s="159"/>
      <c r="D14" s="160">
        <v>75</v>
      </c>
      <c r="E14" s="162">
        <v>5.7</v>
      </c>
      <c r="F14" s="32">
        <v>0.6</v>
      </c>
      <c r="G14" s="162">
        <v>36.9</v>
      </c>
      <c r="H14" s="162">
        <v>176.25</v>
      </c>
      <c r="I14" s="162">
        <v>15</v>
      </c>
      <c r="J14" s="162">
        <v>0.83</v>
      </c>
      <c r="K14" s="162">
        <v>0.08</v>
      </c>
      <c r="L14" s="162">
        <v>0</v>
      </c>
      <c r="M14" s="162">
        <v>0</v>
      </c>
      <c r="N14" s="16"/>
    </row>
    <row r="15" spans="1:14" ht="18.75" x14ac:dyDescent="0.3">
      <c r="A15" s="18" t="s">
        <v>35</v>
      </c>
      <c r="B15" s="18" t="s">
        <v>36</v>
      </c>
      <c r="C15" s="3"/>
      <c r="D15" s="3"/>
      <c r="E15" s="3"/>
      <c r="F15" s="10"/>
      <c r="G15" s="3"/>
      <c r="H15" s="3"/>
      <c r="I15" s="3"/>
      <c r="J15" s="3"/>
      <c r="K15" s="3"/>
      <c r="L15" s="3"/>
      <c r="M15" s="3"/>
      <c r="N15" s="16"/>
    </row>
    <row r="16" spans="1:14" ht="18.75" x14ac:dyDescent="0.3">
      <c r="A16" s="18"/>
      <c r="B16" s="28" t="s">
        <v>36</v>
      </c>
      <c r="C16" s="162">
        <v>40</v>
      </c>
      <c r="D16" s="162">
        <v>40</v>
      </c>
      <c r="E16" s="3"/>
      <c r="F16" s="10"/>
      <c r="G16" s="3"/>
      <c r="H16" s="3"/>
      <c r="I16" s="3"/>
      <c r="J16" s="3"/>
      <c r="K16" s="3"/>
      <c r="L16" s="3"/>
      <c r="M16" s="3"/>
      <c r="N16" s="16"/>
    </row>
    <row r="17" spans="1:14" ht="18.75" x14ac:dyDescent="0.3">
      <c r="A17" s="18"/>
      <c r="B17" s="30" t="s">
        <v>28</v>
      </c>
      <c r="C17" s="159"/>
      <c r="D17" s="160">
        <v>40</v>
      </c>
      <c r="E17" s="162">
        <v>2.6</v>
      </c>
      <c r="F17" s="32">
        <v>0.48</v>
      </c>
      <c r="G17" s="162">
        <v>13.3</v>
      </c>
      <c r="H17" s="162">
        <v>116</v>
      </c>
      <c r="I17" s="162">
        <v>23.3</v>
      </c>
      <c r="J17" s="162">
        <v>2.6</v>
      </c>
      <c r="K17" s="162">
        <v>0.12</v>
      </c>
      <c r="L17" s="162">
        <v>0</v>
      </c>
      <c r="M17" s="162">
        <v>0</v>
      </c>
      <c r="N17" s="16"/>
    </row>
    <row r="18" spans="1:14" ht="18.75" x14ac:dyDescent="0.3">
      <c r="A18" s="18" t="s">
        <v>37</v>
      </c>
      <c r="B18" s="18" t="s">
        <v>38</v>
      </c>
      <c r="C18" s="19"/>
      <c r="D18" s="19"/>
      <c r="E18" s="29"/>
      <c r="F18" s="32"/>
      <c r="G18" s="29"/>
      <c r="H18" s="29"/>
      <c r="I18" s="29"/>
      <c r="J18" s="29"/>
      <c r="K18" s="29"/>
      <c r="L18" s="29"/>
      <c r="M18" s="29"/>
      <c r="N18" s="16"/>
    </row>
    <row r="19" spans="1:14" ht="18.75" x14ac:dyDescent="0.3">
      <c r="A19" s="3"/>
      <c r="B19" s="28" t="s">
        <v>39</v>
      </c>
      <c r="C19" s="29">
        <v>3</v>
      </c>
      <c r="D19" s="29">
        <v>3</v>
      </c>
      <c r="E19" s="29"/>
      <c r="F19" s="32"/>
      <c r="G19" s="29"/>
      <c r="H19" s="29"/>
      <c r="I19" s="29"/>
      <c r="J19" s="29"/>
      <c r="K19" s="29"/>
      <c r="L19" s="29"/>
      <c r="M19" s="29"/>
      <c r="N19" s="16"/>
    </row>
    <row r="20" spans="1:14" ht="18.75" x14ac:dyDescent="0.3">
      <c r="A20" s="3"/>
      <c r="B20" s="28" t="s">
        <v>21</v>
      </c>
      <c r="C20" s="29">
        <v>100</v>
      </c>
      <c r="D20" s="29">
        <v>100</v>
      </c>
      <c r="E20" s="29"/>
      <c r="F20" s="32"/>
      <c r="G20" s="29"/>
      <c r="H20" s="29"/>
      <c r="I20" s="29"/>
      <c r="J20" s="29"/>
      <c r="K20" s="29"/>
      <c r="L20" s="29"/>
      <c r="M20" s="29"/>
      <c r="N20" s="16"/>
    </row>
    <row r="21" spans="1:14" ht="18.75" x14ac:dyDescent="0.3">
      <c r="A21" s="3"/>
      <c r="B21" s="28" t="s">
        <v>25</v>
      </c>
      <c r="C21" s="29">
        <v>110</v>
      </c>
      <c r="D21" s="29">
        <v>110</v>
      </c>
      <c r="E21" s="29"/>
      <c r="F21" s="32"/>
      <c r="G21" s="29"/>
      <c r="H21" s="29"/>
      <c r="I21" s="29"/>
      <c r="J21" s="29"/>
      <c r="K21" s="29"/>
      <c r="L21" s="29"/>
      <c r="M21" s="29"/>
      <c r="N21" s="16"/>
    </row>
    <row r="22" spans="1:14" ht="18.75" x14ac:dyDescent="0.3">
      <c r="A22" s="3"/>
      <c r="B22" s="28" t="s">
        <v>22</v>
      </c>
      <c r="C22" s="29">
        <v>20</v>
      </c>
      <c r="D22" s="29">
        <v>20</v>
      </c>
      <c r="E22" s="3"/>
      <c r="F22" s="10"/>
      <c r="G22" s="3"/>
      <c r="H22" s="3"/>
      <c r="I22" s="3"/>
      <c r="J22" s="3"/>
      <c r="K22" s="3"/>
      <c r="L22" s="3"/>
      <c r="M22" s="3"/>
      <c r="N22" s="16"/>
    </row>
    <row r="23" spans="1:14" ht="18.75" x14ac:dyDescent="0.3">
      <c r="A23" s="3"/>
      <c r="B23" s="30" t="s">
        <v>28</v>
      </c>
      <c r="C23" s="19"/>
      <c r="D23" s="31">
        <v>200</v>
      </c>
      <c r="E23" s="29">
        <v>3.6</v>
      </c>
      <c r="F23" s="32">
        <v>3.3</v>
      </c>
      <c r="G23" s="29">
        <v>25</v>
      </c>
      <c r="H23" s="29">
        <v>144</v>
      </c>
      <c r="I23" s="29">
        <v>124</v>
      </c>
      <c r="J23" s="29">
        <v>0.8</v>
      </c>
      <c r="K23" s="29">
        <v>0.04</v>
      </c>
      <c r="L23" s="29">
        <v>0.02</v>
      </c>
      <c r="M23" s="29">
        <v>1.3</v>
      </c>
      <c r="N23" s="16"/>
    </row>
    <row r="24" spans="1:14" ht="18.75" x14ac:dyDescent="0.3">
      <c r="A24" s="18" t="s">
        <v>31</v>
      </c>
      <c r="B24" s="18" t="s">
        <v>23</v>
      </c>
      <c r="C24" s="3"/>
      <c r="D24" s="3"/>
      <c r="E24" s="3"/>
      <c r="F24" s="10"/>
      <c r="G24" s="3"/>
      <c r="H24" s="3"/>
      <c r="I24" s="3"/>
      <c r="J24" s="3"/>
      <c r="K24" s="3"/>
      <c r="L24" s="3"/>
      <c r="M24" s="3"/>
      <c r="N24" s="16"/>
    </row>
    <row r="25" spans="1:14" ht="20.25" customHeight="1" x14ac:dyDescent="0.3">
      <c r="A25" s="18"/>
      <c r="B25" s="28" t="s">
        <v>32</v>
      </c>
      <c r="C25" s="29">
        <v>10</v>
      </c>
      <c r="D25" s="29">
        <v>10</v>
      </c>
      <c r="E25" s="3"/>
      <c r="F25" s="10"/>
      <c r="G25" s="3"/>
      <c r="H25" s="3"/>
      <c r="I25" s="3"/>
      <c r="J25" s="3"/>
      <c r="K25" s="3"/>
      <c r="L25" s="3"/>
      <c r="M25" s="3"/>
      <c r="N25" s="16"/>
    </row>
    <row r="26" spans="1:14" ht="18.75" x14ac:dyDescent="0.3">
      <c r="A26" s="18"/>
      <c r="B26" s="30" t="s">
        <v>28</v>
      </c>
      <c r="C26" s="19"/>
      <c r="D26" s="31">
        <v>10</v>
      </c>
      <c r="E26" s="29">
        <v>0.05</v>
      </c>
      <c r="F26" s="32">
        <v>8.3000000000000007</v>
      </c>
      <c r="G26" s="29">
        <v>0.8</v>
      </c>
      <c r="H26" s="29">
        <v>75</v>
      </c>
      <c r="I26" s="29">
        <v>1.2</v>
      </c>
      <c r="J26" s="29">
        <v>0.02</v>
      </c>
      <c r="K26" s="29">
        <v>0</v>
      </c>
      <c r="L26" s="29">
        <v>0.1</v>
      </c>
      <c r="M26" s="29">
        <v>0</v>
      </c>
    </row>
    <row r="27" spans="1:14" ht="18.75" hidden="1" x14ac:dyDescent="0.3">
      <c r="A27" s="18"/>
      <c r="B27" s="18"/>
      <c r="C27" s="19"/>
      <c r="D27" s="19"/>
      <c r="E27" s="29"/>
      <c r="F27" s="32"/>
      <c r="G27" s="29"/>
      <c r="H27" s="29"/>
      <c r="I27" s="29"/>
      <c r="J27" s="29"/>
      <c r="K27" s="29"/>
      <c r="L27" s="29"/>
      <c r="M27" s="29"/>
    </row>
    <row r="28" spans="1:14" ht="18.75" hidden="1" x14ac:dyDescent="0.3">
      <c r="A28" s="3"/>
      <c r="B28" s="28"/>
      <c r="C28" s="29"/>
      <c r="D28" s="29"/>
      <c r="E28" s="29"/>
      <c r="F28" s="32"/>
      <c r="G28" s="29"/>
      <c r="H28" s="29"/>
      <c r="I28" s="29"/>
      <c r="J28" s="29"/>
      <c r="K28" s="29"/>
      <c r="L28" s="29"/>
      <c r="M28" s="29"/>
    </row>
    <row r="29" spans="1:14" ht="18.75" hidden="1" x14ac:dyDescent="0.3">
      <c r="A29" s="3"/>
      <c r="B29" s="28"/>
      <c r="C29" s="29"/>
      <c r="D29" s="29"/>
      <c r="E29" s="29"/>
      <c r="F29" s="32"/>
      <c r="G29" s="29"/>
      <c r="H29" s="29"/>
      <c r="I29" s="29"/>
      <c r="J29" s="29"/>
      <c r="K29" s="29"/>
      <c r="L29" s="29"/>
      <c r="M29" s="29"/>
    </row>
    <row r="30" spans="1:14" ht="18.75" hidden="1" x14ac:dyDescent="0.3">
      <c r="A30" s="3"/>
      <c r="B30" s="28"/>
      <c r="C30" s="29"/>
      <c r="D30" s="29"/>
      <c r="E30" s="29"/>
      <c r="F30" s="32"/>
      <c r="G30" s="29"/>
      <c r="H30" s="29"/>
      <c r="I30" s="29"/>
      <c r="J30" s="29"/>
      <c r="K30" s="29"/>
      <c r="L30" s="29"/>
      <c r="M30" s="29"/>
    </row>
    <row r="31" spans="1:14" ht="18.75" x14ac:dyDescent="0.3">
      <c r="A31" s="3"/>
      <c r="B31" s="42" t="s">
        <v>40</v>
      </c>
      <c r="C31" s="18"/>
      <c r="D31" s="18"/>
      <c r="E31" s="31">
        <f t="shared" ref="E31:L31" si="0">E11+E14+E17+E23+E26</f>
        <v>20.750000000000004</v>
      </c>
      <c r="F31" s="43">
        <f t="shared" si="0"/>
        <v>24.7</v>
      </c>
      <c r="G31" s="31">
        <f t="shared" si="0"/>
        <v>127.07</v>
      </c>
      <c r="H31" s="31">
        <f t="shared" si="0"/>
        <v>859.25</v>
      </c>
      <c r="I31" s="31">
        <f t="shared" si="0"/>
        <v>201.5</v>
      </c>
      <c r="J31" s="31">
        <f t="shared" si="0"/>
        <v>5.1499999999999995</v>
      </c>
      <c r="K31" s="31">
        <f t="shared" si="0"/>
        <v>0.35</v>
      </c>
      <c r="L31" s="31">
        <f t="shared" si="0"/>
        <v>0.2</v>
      </c>
      <c r="M31" s="31">
        <f>M11+M14+M17+M23+M25+M26</f>
        <v>1.4000000000000001</v>
      </c>
    </row>
    <row r="32" spans="1:14" ht="18.75" x14ac:dyDescent="0.3">
      <c r="A32" s="1"/>
      <c r="B32" s="42" t="s">
        <v>64</v>
      </c>
      <c r="C32" s="1"/>
      <c r="D32" s="1"/>
      <c r="E32" s="1"/>
      <c r="F32" s="9"/>
      <c r="G32" s="1"/>
      <c r="H32" s="1"/>
      <c r="I32" s="1"/>
      <c r="J32" s="1"/>
      <c r="K32" s="1"/>
      <c r="L32" s="1"/>
      <c r="M32" s="1"/>
    </row>
    <row r="33" spans="1:13" ht="18.75" x14ac:dyDescent="0.3">
      <c r="A33" s="1"/>
      <c r="B33" s="18" t="s">
        <v>6</v>
      </c>
      <c r="C33" s="42">
        <v>24.05</v>
      </c>
      <c r="D33" s="8"/>
      <c r="E33" s="1"/>
      <c r="F33" s="9"/>
      <c r="G33" s="1"/>
      <c r="H33" s="1"/>
      <c r="I33" s="1"/>
      <c r="J33" s="1"/>
      <c r="K33" s="1"/>
      <c r="L33" s="1"/>
      <c r="M33" s="1"/>
    </row>
    <row r="34" spans="1:13" ht="18.75" x14ac:dyDescent="0.3">
      <c r="A34" s="1"/>
      <c r="B34" s="18" t="s">
        <v>7</v>
      </c>
      <c r="C34" s="42">
        <v>25.14</v>
      </c>
      <c r="D34" s="1"/>
      <c r="E34" s="1"/>
      <c r="F34" s="9"/>
      <c r="G34" s="1"/>
      <c r="H34" s="1"/>
      <c r="I34" s="1"/>
      <c r="J34" s="1"/>
      <c r="K34" s="1"/>
      <c r="L34" s="1"/>
      <c r="M34" s="1"/>
    </row>
    <row r="35" spans="1:13" ht="18.75" x14ac:dyDescent="0.3">
      <c r="A35" s="1"/>
      <c r="B35" s="18" t="s">
        <v>8</v>
      </c>
      <c r="C35" s="42">
        <v>146.07000000000002</v>
      </c>
      <c r="D35" s="1"/>
      <c r="E35" s="1"/>
      <c r="F35" s="9"/>
      <c r="G35" s="1"/>
      <c r="H35" s="1"/>
      <c r="I35" s="1"/>
      <c r="J35" s="1"/>
      <c r="K35" s="1"/>
      <c r="L35" s="1"/>
      <c r="M35" s="1"/>
    </row>
    <row r="36" spans="1:13" ht="18.75" x14ac:dyDescent="0.3">
      <c r="A36" s="1"/>
      <c r="B36" s="167" t="s">
        <v>9</v>
      </c>
      <c r="C36" s="205">
        <v>976</v>
      </c>
      <c r="D36" s="1"/>
      <c r="E36" s="1"/>
      <c r="F36" s="9"/>
      <c r="G36" s="1"/>
      <c r="H36" s="1"/>
      <c r="I36" s="1"/>
      <c r="J36" s="1"/>
      <c r="K36" s="1"/>
      <c r="L36" s="1"/>
      <c r="M36" s="1"/>
    </row>
    <row r="37" spans="1:13" ht="18.75" x14ac:dyDescent="0.3">
      <c r="A37" s="1"/>
      <c r="B37" s="167"/>
      <c r="C37" s="206"/>
      <c r="D37" s="1"/>
      <c r="E37" s="1"/>
      <c r="F37" s="9"/>
      <c r="G37" s="1"/>
      <c r="H37" s="1"/>
      <c r="I37" s="1"/>
      <c r="J37" s="1"/>
      <c r="K37" s="1"/>
      <c r="L37" s="1"/>
      <c r="M37" s="1"/>
    </row>
    <row r="38" spans="1:13" ht="18.75" x14ac:dyDescent="0.3">
      <c r="A38" s="1"/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1"/>
    </row>
    <row r="39" spans="1:13" ht="18.75" x14ac:dyDescent="0.3">
      <c r="A39" s="1"/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1"/>
    </row>
    <row r="40" spans="1:13" ht="18.75" x14ac:dyDescent="0.3">
      <c r="A40" s="1"/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1"/>
    </row>
  </sheetData>
  <mergeCells count="12">
    <mergeCell ref="B36:B37"/>
    <mergeCell ref="C36:C37"/>
    <mergeCell ref="I4:J4"/>
    <mergeCell ref="K4:M4"/>
    <mergeCell ref="A6:M6"/>
    <mergeCell ref="C9:D9"/>
    <mergeCell ref="A4:A5"/>
    <mergeCell ref="B4:B5"/>
    <mergeCell ref="C4:C5"/>
    <mergeCell ref="D4:D5"/>
    <mergeCell ref="E4:G4"/>
    <mergeCell ref="H4:H5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workbookViewId="0">
      <selection activeCell="L12" sqref="L12"/>
    </sheetView>
  </sheetViews>
  <sheetFormatPr defaultRowHeight="15" x14ac:dyDescent="0.25"/>
  <cols>
    <col min="1" max="1" width="23.42578125" customWidth="1"/>
    <col min="2" max="2" width="12.42578125" customWidth="1"/>
    <col min="3" max="6" width="12.140625" bestFit="1" customWidth="1"/>
    <col min="7" max="7" width="9.5703125" bestFit="1" customWidth="1"/>
    <col min="8" max="8" width="20.140625" bestFit="1" customWidth="1"/>
  </cols>
  <sheetData>
    <row r="1" spans="1:9" ht="25.5" x14ac:dyDescent="0.35">
      <c r="A1" s="2" t="s">
        <v>301</v>
      </c>
      <c r="B1" s="110" t="s">
        <v>136</v>
      </c>
      <c r="C1" s="110" t="s">
        <v>137</v>
      </c>
      <c r="D1" s="110" t="s">
        <v>138</v>
      </c>
      <c r="E1" s="110" t="s">
        <v>139</v>
      </c>
      <c r="F1" s="110" t="s">
        <v>136</v>
      </c>
      <c r="G1" s="110" t="s">
        <v>138</v>
      </c>
      <c r="H1" s="110" t="s">
        <v>140</v>
      </c>
      <c r="I1" s="17"/>
    </row>
    <row r="2" spans="1:9" ht="18.75" x14ac:dyDescent="0.3">
      <c r="A2" s="18" t="s">
        <v>6</v>
      </c>
      <c r="B2" s="3">
        <f>'1.1'!C94</f>
        <v>73.09</v>
      </c>
      <c r="C2" s="22">
        <v>94.77</v>
      </c>
      <c r="D2" s="22">
        <v>88.16</v>
      </c>
      <c r="E2" s="22">
        <v>68.510000000000005</v>
      </c>
      <c r="F2" s="22">
        <v>105.95</v>
      </c>
      <c r="G2" s="22">
        <v>33.049999999999997</v>
      </c>
      <c r="H2" s="23">
        <f>B2+C2+D2+E2+F2+G2</f>
        <v>463.53</v>
      </c>
      <c r="I2" s="17"/>
    </row>
    <row r="3" spans="1:9" ht="18.75" x14ac:dyDescent="0.3">
      <c r="A3" s="18" t="s">
        <v>7</v>
      </c>
      <c r="B3" s="3">
        <f>'1.1'!C95</f>
        <v>81.81</v>
      </c>
      <c r="C3" s="22">
        <v>96.039999999999992</v>
      </c>
      <c r="D3" s="22">
        <v>85.95999999999998</v>
      </c>
      <c r="E3" s="22">
        <v>59.000000000000007</v>
      </c>
      <c r="F3" s="22">
        <v>134.30999999999997</v>
      </c>
      <c r="G3" s="22">
        <v>26.42</v>
      </c>
      <c r="H3" s="23">
        <f t="shared" ref="H3:H5" si="0">B3+C3+D3+E3+F3+G3</f>
        <v>483.53999999999991</v>
      </c>
      <c r="I3" s="17"/>
    </row>
    <row r="4" spans="1:9" ht="18.75" x14ac:dyDescent="0.3">
      <c r="A4" s="18" t="s">
        <v>8</v>
      </c>
      <c r="B4" s="3">
        <f>'1.1'!C96</f>
        <v>321.54999999999995</v>
      </c>
      <c r="C4" s="22">
        <v>382.82000000000005</v>
      </c>
      <c r="D4" s="22">
        <v>348.3</v>
      </c>
      <c r="E4" s="22">
        <v>400.21999999999997</v>
      </c>
      <c r="F4" s="22">
        <v>401.44000000000005</v>
      </c>
      <c r="G4" s="22">
        <v>124.10000000000001</v>
      </c>
      <c r="H4" s="23">
        <f t="shared" si="0"/>
        <v>1978.43</v>
      </c>
      <c r="I4" s="17"/>
    </row>
    <row r="5" spans="1:9" ht="15" customHeight="1" x14ac:dyDescent="0.3">
      <c r="A5" s="167" t="s">
        <v>9</v>
      </c>
      <c r="B5" s="207">
        <f>'1.1'!C97</f>
        <v>2426.44</v>
      </c>
      <c r="C5" s="22">
        <v>2939.05</v>
      </c>
      <c r="D5" s="22">
        <v>2678.8</v>
      </c>
      <c r="E5" s="22">
        <v>2511</v>
      </c>
      <c r="F5" s="22">
        <v>3416.79</v>
      </c>
      <c r="G5" s="22">
        <v>935</v>
      </c>
      <c r="H5" s="23">
        <f t="shared" si="0"/>
        <v>14907.080000000002</v>
      </c>
      <c r="I5" s="17"/>
    </row>
    <row r="6" spans="1:9" ht="34.5" customHeight="1" x14ac:dyDescent="0.3">
      <c r="A6" s="167"/>
      <c r="B6" s="207"/>
      <c r="C6" s="22"/>
      <c r="D6" s="22"/>
      <c r="E6" s="22"/>
      <c r="F6" s="22"/>
      <c r="G6" s="22"/>
      <c r="H6" s="22"/>
      <c r="I6" s="17"/>
    </row>
    <row r="7" spans="1:9" ht="18.75" x14ac:dyDescent="0.3">
      <c r="A7" s="17"/>
      <c r="B7" s="17"/>
      <c r="C7" s="17"/>
      <c r="D7" s="17"/>
      <c r="E7" s="17"/>
      <c r="F7" s="17"/>
      <c r="G7" s="17"/>
      <c r="H7" s="17"/>
      <c r="I7" s="17"/>
    </row>
    <row r="8" spans="1:9" ht="18.75" x14ac:dyDescent="0.3">
      <c r="A8" s="17"/>
      <c r="B8" s="17"/>
      <c r="C8" s="17"/>
      <c r="D8" s="17"/>
      <c r="E8" s="17"/>
      <c r="F8" s="17"/>
      <c r="G8" s="17"/>
      <c r="H8" s="17"/>
      <c r="I8" s="17"/>
    </row>
    <row r="12" spans="1:9" ht="18.75" x14ac:dyDescent="0.3">
      <c r="A12" s="2" t="s">
        <v>199</v>
      </c>
    </row>
    <row r="14" spans="1:9" ht="18.75" x14ac:dyDescent="0.3">
      <c r="A14" s="18" t="s">
        <v>6</v>
      </c>
      <c r="B14" s="3">
        <v>104.93</v>
      </c>
      <c r="C14" s="3">
        <v>77.2</v>
      </c>
      <c r="D14" s="3">
        <v>94.75</v>
      </c>
      <c r="E14" s="3">
        <v>83.65</v>
      </c>
      <c r="F14" s="3">
        <v>85.12</v>
      </c>
      <c r="G14" s="3">
        <v>24.05</v>
      </c>
      <c r="H14" s="111">
        <f>B14+C14+D14+E14+F14+G14</f>
        <v>469.7</v>
      </c>
    </row>
    <row r="15" spans="1:9" ht="18.75" x14ac:dyDescent="0.3">
      <c r="A15" s="18" t="s">
        <v>7</v>
      </c>
      <c r="B15" s="3">
        <v>110.52</v>
      </c>
      <c r="C15" s="3">
        <v>86.11999999999999</v>
      </c>
      <c r="D15" s="3">
        <v>96.34</v>
      </c>
      <c r="E15" s="3">
        <v>83.139999999999986</v>
      </c>
      <c r="F15" s="3">
        <v>70.3</v>
      </c>
      <c r="G15" s="3">
        <v>25.14</v>
      </c>
      <c r="H15" s="111">
        <f t="shared" ref="H15:H17" si="1">B15+C15+D15+E15+F15+G15</f>
        <v>471.56</v>
      </c>
    </row>
    <row r="16" spans="1:9" ht="18.75" x14ac:dyDescent="0.3">
      <c r="A16" s="18" t="s">
        <v>8</v>
      </c>
      <c r="B16" s="3">
        <v>385.30000000000007</v>
      </c>
      <c r="C16" s="3">
        <v>344.1</v>
      </c>
      <c r="D16" s="3">
        <v>367.18000000000006</v>
      </c>
      <c r="E16" s="3">
        <v>386.05</v>
      </c>
      <c r="F16" s="3">
        <v>349.89</v>
      </c>
      <c r="G16" s="3">
        <v>146.07000000000002</v>
      </c>
      <c r="H16" s="111">
        <f t="shared" si="1"/>
        <v>1978.59</v>
      </c>
    </row>
    <row r="17" spans="1:8" ht="51.75" customHeight="1" x14ac:dyDescent="0.25">
      <c r="A17" s="94" t="s">
        <v>9</v>
      </c>
      <c r="B17" s="28">
        <v>3114.05</v>
      </c>
      <c r="C17" s="28">
        <v>2872.45</v>
      </c>
      <c r="D17" s="112">
        <v>2872.8</v>
      </c>
      <c r="E17" s="112">
        <v>2781.3</v>
      </c>
      <c r="F17" s="112">
        <v>2525</v>
      </c>
      <c r="G17" s="112">
        <v>976</v>
      </c>
      <c r="H17" s="113">
        <f t="shared" si="1"/>
        <v>15141.599999999999</v>
      </c>
    </row>
    <row r="18" spans="1:8" ht="18.75" x14ac:dyDescent="0.3">
      <c r="A18" s="17"/>
      <c r="B18" s="17"/>
      <c r="C18" s="17"/>
      <c r="D18" s="17"/>
      <c r="E18" s="17"/>
      <c r="F18" s="17"/>
      <c r="G18" s="17"/>
      <c r="H18" s="17"/>
    </row>
  </sheetData>
  <mergeCells count="2">
    <mergeCell ref="A5:A6"/>
    <mergeCell ref="B5:B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8"/>
  <sheetViews>
    <sheetView topLeftCell="A77" workbookViewId="0">
      <selection activeCell="A83" sqref="A83:M85"/>
    </sheetView>
  </sheetViews>
  <sheetFormatPr defaultRowHeight="15" x14ac:dyDescent="0.25"/>
  <cols>
    <col min="1" max="1" width="9.28515625" customWidth="1"/>
    <col min="2" max="2" width="33.85546875" customWidth="1"/>
    <col min="3" max="3" width="13" customWidth="1"/>
    <col min="4" max="5" width="12.7109375" customWidth="1"/>
    <col min="6" max="6" width="12.7109375" style="12" customWidth="1"/>
    <col min="7" max="13" width="12.7109375" customWidth="1"/>
  </cols>
  <sheetData>
    <row r="1" spans="1:15" ht="20.25" x14ac:dyDescent="0.3">
      <c r="A1" s="59"/>
      <c r="B1" s="59"/>
      <c r="C1" s="59"/>
      <c r="D1" s="59"/>
      <c r="E1" s="59"/>
      <c r="F1" s="60"/>
      <c r="G1" s="59"/>
      <c r="H1" s="59"/>
      <c r="I1" s="59"/>
      <c r="J1" s="59"/>
      <c r="K1" s="59"/>
      <c r="L1" s="59"/>
      <c r="M1" s="59"/>
    </row>
    <row r="2" spans="1:15" ht="20.25" x14ac:dyDescent="0.3">
      <c r="A2" s="61" t="s">
        <v>0</v>
      </c>
      <c r="B2" s="61"/>
      <c r="C2" s="61"/>
      <c r="D2" s="61" t="s">
        <v>65</v>
      </c>
      <c r="E2" s="61"/>
      <c r="F2" s="60"/>
      <c r="G2" s="59"/>
      <c r="H2" s="59"/>
      <c r="I2" s="59"/>
      <c r="J2" s="59"/>
      <c r="K2" s="59"/>
      <c r="L2" s="59"/>
      <c r="M2" s="59"/>
    </row>
    <row r="3" spans="1:15" ht="20.25" x14ac:dyDescent="0.3">
      <c r="A3" s="61"/>
      <c r="B3" s="61"/>
      <c r="C3" s="61"/>
      <c r="D3" s="61"/>
      <c r="E3" s="61"/>
      <c r="F3" s="60"/>
      <c r="G3" s="59"/>
      <c r="H3" s="59"/>
      <c r="I3" s="59"/>
      <c r="J3" s="59"/>
      <c r="K3" s="59"/>
      <c r="L3" s="59"/>
      <c r="M3" s="59"/>
    </row>
    <row r="4" spans="1:15" ht="20.25" x14ac:dyDescent="0.3">
      <c r="A4" s="61" t="s">
        <v>2</v>
      </c>
      <c r="B4" s="61"/>
      <c r="C4" s="61"/>
      <c r="D4" s="61" t="s">
        <v>299</v>
      </c>
      <c r="E4" s="61"/>
      <c r="F4" s="60"/>
      <c r="G4" s="59"/>
      <c r="H4" s="59"/>
      <c r="I4" s="59"/>
      <c r="J4" s="59"/>
      <c r="K4" s="59"/>
      <c r="L4" s="59"/>
      <c r="M4" s="59"/>
    </row>
    <row r="5" spans="1:15" ht="20.25" x14ac:dyDescent="0.3">
      <c r="A5" s="59"/>
      <c r="B5" s="59"/>
      <c r="C5" s="59"/>
      <c r="D5" s="59"/>
      <c r="E5" s="59"/>
      <c r="F5" s="60"/>
      <c r="G5" s="59"/>
      <c r="H5" s="59"/>
      <c r="I5" s="59"/>
      <c r="J5" s="59"/>
      <c r="K5" s="59"/>
      <c r="L5" s="59"/>
      <c r="M5" s="59"/>
    </row>
    <row r="6" spans="1:15" ht="34.5" customHeight="1" x14ac:dyDescent="0.3">
      <c r="A6" s="170" t="s">
        <v>3</v>
      </c>
      <c r="B6" s="175" t="s">
        <v>4</v>
      </c>
      <c r="C6" s="179" t="s">
        <v>26</v>
      </c>
      <c r="D6" s="176" t="s">
        <v>27</v>
      </c>
      <c r="E6" s="170" t="s">
        <v>5</v>
      </c>
      <c r="F6" s="170"/>
      <c r="G6" s="170"/>
      <c r="H6" s="178" t="s">
        <v>9</v>
      </c>
      <c r="I6" s="178" t="s">
        <v>10</v>
      </c>
      <c r="J6" s="178"/>
      <c r="K6" s="170" t="s">
        <v>13</v>
      </c>
      <c r="L6" s="170"/>
      <c r="M6" s="170"/>
      <c r="N6" s="1"/>
      <c r="O6" s="1"/>
    </row>
    <row r="7" spans="1:15" ht="60" customHeight="1" x14ac:dyDescent="0.3">
      <c r="A7" s="170"/>
      <c r="B7" s="175"/>
      <c r="C7" s="180"/>
      <c r="D7" s="177"/>
      <c r="E7" s="3" t="s">
        <v>6</v>
      </c>
      <c r="F7" s="10" t="s">
        <v>7</v>
      </c>
      <c r="G7" s="3" t="s">
        <v>8</v>
      </c>
      <c r="H7" s="178"/>
      <c r="I7" s="3" t="s">
        <v>11</v>
      </c>
      <c r="J7" s="3" t="s">
        <v>12</v>
      </c>
      <c r="K7" s="3" t="s">
        <v>14</v>
      </c>
      <c r="L7" s="3" t="s">
        <v>15</v>
      </c>
      <c r="M7" s="3" t="s">
        <v>16</v>
      </c>
      <c r="N7" s="1"/>
      <c r="O7" s="1"/>
    </row>
    <row r="8" spans="1:15" ht="18.75" x14ac:dyDescent="0.3">
      <c r="A8" s="171" t="s">
        <v>17</v>
      </c>
      <c r="B8" s="186"/>
      <c r="C8" s="187"/>
      <c r="D8" s="186"/>
      <c r="E8" s="186"/>
      <c r="F8" s="186"/>
      <c r="G8" s="186"/>
      <c r="H8" s="186"/>
      <c r="I8" s="186"/>
      <c r="J8" s="186"/>
      <c r="K8" s="186"/>
      <c r="L8" s="186"/>
      <c r="M8" s="188"/>
      <c r="N8" s="1"/>
      <c r="O8" s="1"/>
    </row>
    <row r="9" spans="1:15" ht="18.75" x14ac:dyDescent="0.3">
      <c r="A9" s="14"/>
      <c r="B9" s="181"/>
      <c r="C9" s="182"/>
      <c r="D9" s="183"/>
      <c r="E9" s="26"/>
      <c r="F9" s="10"/>
      <c r="G9" s="3"/>
      <c r="H9" s="3"/>
      <c r="I9" s="3"/>
      <c r="J9" s="3"/>
      <c r="K9" s="3"/>
      <c r="L9" s="3"/>
      <c r="M9" s="3"/>
      <c r="N9" s="1"/>
      <c r="O9" s="1"/>
    </row>
    <row r="10" spans="1:15" ht="18.75" x14ac:dyDescent="0.3">
      <c r="A10" s="2" t="s">
        <v>204</v>
      </c>
      <c r="B10" s="2" t="s">
        <v>205</v>
      </c>
      <c r="C10" s="25"/>
      <c r="D10" s="25"/>
      <c r="E10" s="26"/>
      <c r="F10" s="27"/>
      <c r="G10" s="26"/>
      <c r="H10" s="26"/>
      <c r="I10" s="26"/>
      <c r="J10" s="26"/>
      <c r="K10" s="26"/>
      <c r="L10" s="26"/>
      <c r="M10" s="26"/>
      <c r="N10" s="1"/>
      <c r="O10" s="1"/>
    </row>
    <row r="11" spans="1:15" ht="18.75" x14ac:dyDescent="0.3">
      <c r="A11" s="3"/>
      <c r="B11" s="28" t="s">
        <v>124</v>
      </c>
      <c r="C11" s="118">
        <v>80</v>
      </c>
      <c r="D11" s="115">
        <v>80</v>
      </c>
      <c r="E11" s="3"/>
      <c r="F11" s="10"/>
      <c r="G11" s="3"/>
      <c r="H11" s="3"/>
      <c r="I11" s="3"/>
      <c r="J11" s="3"/>
      <c r="K11" s="3"/>
      <c r="L11" s="3"/>
      <c r="M11" s="3"/>
      <c r="N11" s="1"/>
      <c r="O11" s="1"/>
    </row>
    <row r="12" spans="1:15" ht="18.75" x14ac:dyDescent="0.3">
      <c r="A12" s="3"/>
      <c r="B12" s="28" t="s">
        <v>21</v>
      </c>
      <c r="C12" s="118">
        <v>80</v>
      </c>
      <c r="D12" s="115">
        <v>80</v>
      </c>
      <c r="E12" s="3"/>
      <c r="F12" s="10"/>
      <c r="G12" s="3"/>
      <c r="H12" s="3"/>
      <c r="I12" s="3"/>
      <c r="J12" s="3"/>
      <c r="K12" s="3"/>
      <c r="L12" s="3"/>
      <c r="M12" s="3"/>
      <c r="N12" s="1"/>
      <c r="O12" s="1"/>
    </row>
    <row r="13" spans="1:15" ht="18.75" x14ac:dyDescent="0.3">
      <c r="A13" s="3"/>
      <c r="B13" s="28" t="s">
        <v>23</v>
      </c>
      <c r="C13" s="118">
        <v>6.6</v>
      </c>
      <c r="D13" s="115">
        <v>6.6</v>
      </c>
      <c r="E13" s="3"/>
      <c r="F13" s="10"/>
      <c r="G13" s="3"/>
      <c r="H13" s="3"/>
      <c r="I13" s="3"/>
      <c r="J13" s="3"/>
      <c r="K13" s="3"/>
      <c r="L13" s="3"/>
      <c r="M13" s="3"/>
      <c r="N13" s="1"/>
      <c r="O13" s="1"/>
    </row>
    <row r="14" spans="1:15" ht="18.75" x14ac:dyDescent="0.3">
      <c r="A14" s="18"/>
      <c r="B14" s="28" t="s">
        <v>145</v>
      </c>
      <c r="C14" s="118">
        <v>60</v>
      </c>
      <c r="D14" s="115">
        <v>60</v>
      </c>
      <c r="E14" s="3"/>
      <c r="F14" s="10"/>
      <c r="G14" s="3"/>
      <c r="H14" s="3"/>
      <c r="I14" s="3"/>
      <c r="J14" s="3"/>
      <c r="K14" s="3"/>
      <c r="L14" s="3"/>
      <c r="M14" s="3"/>
      <c r="N14" s="1"/>
      <c r="O14" s="1"/>
    </row>
    <row r="15" spans="1:15" ht="18.75" x14ac:dyDescent="0.3">
      <c r="A15" s="18"/>
      <c r="B15" s="30" t="s">
        <v>28</v>
      </c>
      <c r="C15" s="114"/>
      <c r="D15" s="119">
        <v>200</v>
      </c>
      <c r="E15" s="118">
        <v>13.36</v>
      </c>
      <c r="F15" s="118">
        <v>15.76</v>
      </c>
      <c r="G15" s="118">
        <v>7.2</v>
      </c>
      <c r="H15" s="118">
        <v>224</v>
      </c>
      <c r="I15" s="118">
        <v>149.4</v>
      </c>
      <c r="J15" s="118">
        <v>2.4</v>
      </c>
      <c r="K15" s="118">
        <v>0.1</v>
      </c>
      <c r="L15" s="118">
        <v>0.24</v>
      </c>
      <c r="M15" s="118">
        <v>2.4</v>
      </c>
      <c r="N15" s="1"/>
      <c r="O15" s="1"/>
    </row>
    <row r="16" spans="1:15" ht="18.75" x14ac:dyDescent="0.3">
      <c r="A16" s="18" t="s">
        <v>31</v>
      </c>
      <c r="B16" s="18" t="s">
        <v>23</v>
      </c>
      <c r="C16" s="3"/>
      <c r="D16" s="3"/>
      <c r="E16" s="3"/>
      <c r="F16" s="10"/>
      <c r="G16" s="3"/>
      <c r="H16" s="3"/>
      <c r="I16" s="3"/>
      <c r="J16" s="3"/>
      <c r="K16" s="3"/>
      <c r="L16" s="3"/>
      <c r="M16" s="3"/>
      <c r="N16" s="1"/>
      <c r="O16" s="1"/>
    </row>
    <row r="17" spans="1:15" ht="37.5" x14ac:dyDescent="0.3">
      <c r="A17" s="18"/>
      <c r="B17" s="28" t="s">
        <v>32</v>
      </c>
      <c r="C17" s="128">
        <v>10</v>
      </c>
      <c r="D17" s="128">
        <v>10</v>
      </c>
      <c r="E17" s="3"/>
      <c r="F17" s="10"/>
      <c r="G17" s="3"/>
      <c r="H17" s="3"/>
      <c r="I17" s="3"/>
      <c r="J17" s="3"/>
      <c r="K17" s="3"/>
      <c r="L17" s="3"/>
      <c r="M17" s="3"/>
      <c r="N17" s="1"/>
      <c r="O17" s="1"/>
    </row>
    <row r="18" spans="1:15" ht="18.75" x14ac:dyDescent="0.3">
      <c r="A18" s="18"/>
      <c r="B18" s="30" t="s">
        <v>28</v>
      </c>
      <c r="C18" s="124"/>
      <c r="D18" s="127">
        <v>10</v>
      </c>
      <c r="E18" s="128">
        <v>0.05</v>
      </c>
      <c r="F18" s="32">
        <v>8.3000000000000007</v>
      </c>
      <c r="G18" s="128">
        <v>0.8</v>
      </c>
      <c r="H18" s="128">
        <v>75</v>
      </c>
      <c r="I18" s="128">
        <v>1.2</v>
      </c>
      <c r="J18" s="128">
        <v>0.02</v>
      </c>
      <c r="K18" s="128">
        <v>0</v>
      </c>
      <c r="L18" s="128">
        <v>0.1</v>
      </c>
      <c r="M18" s="128">
        <v>0</v>
      </c>
      <c r="N18" s="1"/>
      <c r="O18" s="1"/>
    </row>
    <row r="19" spans="1:15" ht="18.75" x14ac:dyDescent="0.3">
      <c r="A19" s="2" t="s">
        <v>74</v>
      </c>
      <c r="B19" s="2" t="s">
        <v>75</v>
      </c>
      <c r="C19" s="72"/>
      <c r="D19" s="73"/>
      <c r="E19" s="70"/>
      <c r="F19" s="71"/>
      <c r="G19" s="70"/>
      <c r="H19" s="70"/>
      <c r="I19" s="70"/>
      <c r="J19" s="70"/>
      <c r="K19" s="70"/>
      <c r="L19" s="70"/>
      <c r="M19" s="70"/>
      <c r="N19" s="1"/>
      <c r="O19" s="1"/>
    </row>
    <row r="20" spans="1:15" ht="18" customHeight="1" x14ac:dyDescent="0.3">
      <c r="A20" s="49"/>
      <c r="B20" s="28" t="s">
        <v>76</v>
      </c>
      <c r="C20" s="29">
        <v>20.2</v>
      </c>
      <c r="D20" s="29">
        <v>20</v>
      </c>
      <c r="E20" s="29"/>
      <c r="F20" s="29"/>
      <c r="G20" s="3"/>
      <c r="H20" s="3"/>
      <c r="I20" s="3"/>
      <c r="J20" s="3"/>
      <c r="K20" s="3"/>
      <c r="L20" s="3"/>
      <c r="M20" s="3"/>
      <c r="N20" s="1"/>
      <c r="O20" s="1"/>
    </row>
    <row r="21" spans="1:15" ht="18.75" x14ac:dyDescent="0.3">
      <c r="A21" s="49"/>
      <c r="B21" s="30" t="s">
        <v>28</v>
      </c>
      <c r="C21" s="29"/>
      <c r="D21" s="46">
        <v>20</v>
      </c>
      <c r="E21" s="29">
        <v>5.2</v>
      </c>
      <c r="F21" s="29">
        <v>5.3</v>
      </c>
      <c r="G21" s="29">
        <v>0</v>
      </c>
      <c r="H21" s="29">
        <v>69</v>
      </c>
      <c r="I21" s="29">
        <v>0.01</v>
      </c>
      <c r="J21" s="29">
        <v>0.18</v>
      </c>
      <c r="K21" s="29">
        <v>0.01</v>
      </c>
      <c r="L21" s="29">
        <v>0.05</v>
      </c>
      <c r="M21" s="29">
        <v>0.14000000000000001</v>
      </c>
      <c r="N21" s="1"/>
      <c r="O21" s="1"/>
    </row>
    <row r="22" spans="1:15" ht="18.75" hidden="1" x14ac:dyDescent="0.3">
      <c r="A22" s="18"/>
      <c r="B22" s="50"/>
      <c r="C22" s="21"/>
      <c r="D22" s="51"/>
      <c r="E22" s="52"/>
      <c r="F22" s="53"/>
      <c r="G22" s="52"/>
      <c r="H22" s="52"/>
      <c r="I22" s="52"/>
      <c r="J22" s="52"/>
      <c r="K22" s="52"/>
      <c r="L22" s="52"/>
      <c r="M22" s="52"/>
      <c r="N22" s="1"/>
      <c r="O22" s="1"/>
    </row>
    <row r="23" spans="1:15" ht="18.75" x14ac:dyDescent="0.3">
      <c r="A23" s="18" t="s">
        <v>33</v>
      </c>
      <c r="B23" s="18" t="s">
        <v>34</v>
      </c>
      <c r="C23" s="3"/>
      <c r="D23" s="3"/>
      <c r="E23" s="3"/>
      <c r="F23" s="10"/>
      <c r="G23" s="3"/>
      <c r="H23" s="3"/>
      <c r="I23" s="3"/>
      <c r="J23" s="3"/>
      <c r="K23" s="3"/>
      <c r="L23" s="3"/>
      <c r="M23" s="3"/>
      <c r="N23" s="1"/>
      <c r="O23" s="1"/>
    </row>
    <row r="24" spans="1:15" ht="18.75" x14ac:dyDescent="0.3">
      <c r="A24" s="18"/>
      <c r="B24" s="28" t="s">
        <v>34</v>
      </c>
      <c r="C24" s="162">
        <v>75</v>
      </c>
      <c r="D24" s="162">
        <v>75</v>
      </c>
      <c r="E24" s="3"/>
      <c r="F24" s="10"/>
      <c r="G24" s="3"/>
      <c r="H24" s="3"/>
      <c r="I24" s="3"/>
      <c r="J24" s="3"/>
      <c r="K24" s="3"/>
      <c r="L24" s="3"/>
      <c r="M24" s="3"/>
      <c r="N24" s="1"/>
      <c r="O24" s="1"/>
    </row>
    <row r="25" spans="1:15" ht="18.75" x14ac:dyDescent="0.3">
      <c r="A25" s="18"/>
      <c r="B25" s="30" t="s">
        <v>28</v>
      </c>
      <c r="C25" s="159"/>
      <c r="D25" s="160">
        <v>75</v>
      </c>
      <c r="E25" s="162">
        <v>5.7</v>
      </c>
      <c r="F25" s="32">
        <v>0.6</v>
      </c>
      <c r="G25" s="162">
        <v>36.9</v>
      </c>
      <c r="H25" s="162">
        <v>176.25</v>
      </c>
      <c r="I25" s="162">
        <v>15</v>
      </c>
      <c r="J25" s="162">
        <v>0.83</v>
      </c>
      <c r="K25" s="162">
        <v>0.08</v>
      </c>
      <c r="L25" s="162">
        <v>0</v>
      </c>
      <c r="M25" s="162">
        <v>0</v>
      </c>
      <c r="N25" s="1"/>
      <c r="O25" s="1"/>
    </row>
    <row r="26" spans="1:15" ht="18.75" x14ac:dyDescent="0.3">
      <c r="A26" s="18" t="s">
        <v>35</v>
      </c>
      <c r="B26" s="18" t="s">
        <v>36</v>
      </c>
      <c r="C26" s="3"/>
      <c r="D26" s="3"/>
      <c r="E26" s="3"/>
      <c r="F26" s="10"/>
      <c r="G26" s="3"/>
      <c r="H26" s="3"/>
      <c r="I26" s="3"/>
      <c r="J26" s="3"/>
      <c r="K26" s="3"/>
      <c r="L26" s="3"/>
      <c r="M26" s="3"/>
      <c r="N26" s="1"/>
      <c r="O26" s="1"/>
    </row>
    <row r="27" spans="1:15" ht="18.75" x14ac:dyDescent="0.3">
      <c r="A27" s="18"/>
      <c r="B27" s="28" t="s">
        <v>36</v>
      </c>
      <c r="C27" s="162">
        <v>40</v>
      </c>
      <c r="D27" s="162">
        <v>40</v>
      </c>
      <c r="E27" s="3"/>
      <c r="F27" s="10"/>
      <c r="G27" s="3"/>
      <c r="H27" s="3"/>
      <c r="I27" s="3"/>
      <c r="J27" s="3"/>
      <c r="K27" s="3"/>
      <c r="L27" s="3"/>
      <c r="M27" s="3"/>
      <c r="N27" s="1"/>
      <c r="O27" s="1"/>
    </row>
    <row r="28" spans="1:15" ht="18.75" x14ac:dyDescent="0.3">
      <c r="A28" s="18"/>
      <c r="B28" s="30" t="s">
        <v>28</v>
      </c>
      <c r="C28" s="159"/>
      <c r="D28" s="160">
        <v>40</v>
      </c>
      <c r="E28" s="162">
        <v>2.6</v>
      </c>
      <c r="F28" s="32">
        <v>0.48</v>
      </c>
      <c r="G28" s="162">
        <v>13.3</v>
      </c>
      <c r="H28" s="162">
        <v>116</v>
      </c>
      <c r="I28" s="162">
        <v>23.3</v>
      </c>
      <c r="J28" s="162">
        <v>2.6</v>
      </c>
      <c r="K28" s="162">
        <v>0.12</v>
      </c>
      <c r="L28" s="162">
        <v>0</v>
      </c>
      <c r="M28" s="162">
        <v>0</v>
      </c>
      <c r="N28" s="1"/>
      <c r="O28" s="1"/>
    </row>
    <row r="29" spans="1:15" ht="18.75" x14ac:dyDescent="0.3">
      <c r="A29" s="18" t="s">
        <v>98</v>
      </c>
      <c r="B29" s="18" t="s">
        <v>99</v>
      </c>
      <c r="C29" s="118"/>
      <c r="D29" s="118"/>
      <c r="E29" s="3"/>
      <c r="F29" s="10"/>
      <c r="G29" s="3"/>
      <c r="H29" s="3"/>
      <c r="I29" s="3"/>
      <c r="J29" s="3"/>
      <c r="K29" s="3"/>
      <c r="L29" s="3"/>
      <c r="M29" s="3"/>
      <c r="N29" s="1"/>
      <c r="O29" s="1"/>
    </row>
    <row r="30" spans="1:15" ht="18.75" x14ac:dyDescent="0.3">
      <c r="A30" s="18"/>
      <c r="B30" s="28" t="s">
        <v>100</v>
      </c>
      <c r="C30" s="118">
        <v>1</v>
      </c>
      <c r="D30" s="118">
        <v>1</v>
      </c>
      <c r="E30" s="118"/>
      <c r="F30" s="32"/>
      <c r="G30" s="118"/>
      <c r="H30" s="118"/>
      <c r="I30" s="118"/>
      <c r="J30" s="118"/>
      <c r="K30" s="118"/>
      <c r="L30" s="158"/>
      <c r="M30" s="158"/>
      <c r="N30" s="1"/>
      <c r="O30" s="1"/>
    </row>
    <row r="31" spans="1:15" ht="18.75" x14ac:dyDescent="0.3">
      <c r="A31" s="18"/>
      <c r="B31" s="28" t="s">
        <v>22</v>
      </c>
      <c r="C31" s="118">
        <v>15</v>
      </c>
      <c r="D31" s="118">
        <v>15</v>
      </c>
      <c r="E31" s="3"/>
      <c r="F31" s="10"/>
      <c r="G31" s="3"/>
      <c r="H31" s="3"/>
      <c r="I31" s="3"/>
      <c r="J31" s="3"/>
      <c r="K31" s="3"/>
      <c r="L31" s="3"/>
      <c r="M31" s="3"/>
      <c r="N31" s="1"/>
      <c r="O31" s="1"/>
    </row>
    <row r="32" spans="1:15" ht="18.75" x14ac:dyDescent="0.3">
      <c r="A32" s="18"/>
      <c r="B32" s="28" t="s">
        <v>25</v>
      </c>
      <c r="C32" s="118">
        <v>150</v>
      </c>
      <c r="D32" s="118">
        <v>150</v>
      </c>
      <c r="E32" s="3"/>
      <c r="F32" s="10"/>
      <c r="G32" s="3"/>
      <c r="H32" s="3"/>
      <c r="I32" s="3"/>
      <c r="J32" s="3"/>
      <c r="K32" s="3"/>
      <c r="L32" s="3"/>
      <c r="M32" s="3"/>
      <c r="N32" s="1"/>
      <c r="O32" s="1"/>
    </row>
    <row r="33" spans="1:15" ht="18.75" x14ac:dyDescent="0.3">
      <c r="A33" s="18"/>
      <c r="B33" s="30" t="s">
        <v>28</v>
      </c>
      <c r="C33" s="158"/>
      <c r="D33" s="152">
        <v>200</v>
      </c>
      <c r="E33" s="158">
        <v>0.1</v>
      </c>
      <c r="F33" s="158">
        <v>0</v>
      </c>
      <c r="G33" s="158">
        <v>15</v>
      </c>
      <c r="H33" s="158">
        <v>60</v>
      </c>
      <c r="I33" s="158">
        <v>11</v>
      </c>
      <c r="J33" s="158">
        <v>0.3</v>
      </c>
      <c r="K33" s="158">
        <v>0</v>
      </c>
      <c r="L33" s="158">
        <v>0</v>
      </c>
      <c r="M33" s="158">
        <v>0.02</v>
      </c>
      <c r="N33" s="1"/>
      <c r="O33" s="1"/>
    </row>
    <row r="34" spans="1:15" ht="18.75" x14ac:dyDescent="0.3">
      <c r="A34" s="18"/>
      <c r="B34" s="30"/>
      <c r="C34" s="158"/>
      <c r="D34" s="152"/>
      <c r="E34" s="158"/>
      <c r="F34" s="158"/>
      <c r="G34" s="158"/>
      <c r="H34" s="158"/>
      <c r="I34" s="158"/>
      <c r="J34" s="158"/>
      <c r="K34" s="158"/>
      <c r="L34" s="158"/>
      <c r="M34" s="158"/>
      <c r="N34" s="1"/>
      <c r="O34" s="1"/>
    </row>
    <row r="35" spans="1:15" ht="18.75" x14ac:dyDescent="0.3">
      <c r="A35" s="3"/>
      <c r="B35" s="42" t="s">
        <v>40</v>
      </c>
      <c r="C35" s="18"/>
      <c r="D35" s="18"/>
      <c r="E35" s="43">
        <f>E15+E18+E21+E25+E28</f>
        <v>26.91</v>
      </c>
      <c r="F35" s="43">
        <f t="shared" ref="F35:M35" si="0">F15+F18+F21+F25+F28</f>
        <v>30.440000000000005</v>
      </c>
      <c r="G35" s="43">
        <f t="shared" si="0"/>
        <v>58.2</v>
      </c>
      <c r="H35" s="43">
        <f t="shared" si="0"/>
        <v>660.25</v>
      </c>
      <c r="I35" s="43">
        <f t="shared" si="0"/>
        <v>188.91</v>
      </c>
      <c r="J35" s="43">
        <f t="shared" si="0"/>
        <v>6.03</v>
      </c>
      <c r="K35" s="43">
        <f t="shared" si="0"/>
        <v>0.31</v>
      </c>
      <c r="L35" s="43">
        <f t="shared" si="0"/>
        <v>0.38999999999999996</v>
      </c>
      <c r="M35" s="43">
        <f t="shared" si="0"/>
        <v>2.54</v>
      </c>
      <c r="N35" s="1"/>
      <c r="O35" s="1"/>
    </row>
    <row r="36" spans="1:15" ht="18.75" x14ac:dyDescent="0.3">
      <c r="A36" s="3"/>
      <c r="B36" s="42"/>
      <c r="C36" s="18"/>
      <c r="D36" s="18"/>
      <c r="E36" s="43"/>
      <c r="F36" s="43"/>
      <c r="G36" s="43"/>
      <c r="H36" s="43"/>
      <c r="I36" s="43"/>
      <c r="J36" s="43"/>
      <c r="K36" s="43"/>
      <c r="L36" s="43"/>
      <c r="M36" s="43"/>
      <c r="N36" s="1"/>
      <c r="O36" s="1"/>
    </row>
    <row r="37" spans="1:15" ht="18.75" x14ac:dyDescent="0.3">
      <c r="A37" s="3"/>
      <c r="B37" s="42"/>
      <c r="C37" s="18"/>
      <c r="D37" s="18"/>
      <c r="E37" s="43"/>
      <c r="F37" s="43"/>
      <c r="G37" s="43"/>
      <c r="H37" s="43"/>
      <c r="I37" s="43"/>
      <c r="J37" s="43"/>
      <c r="K37" s="43"/>
      <c r="L37" s="43"/>
      <c r="M37" s="43"/>
      <c r="N37" s="1"/>
      <c r="O37" s="1"/>
    </row>
    <row r="38" spans="1:15" ht="18.75" x14ac:dyDescent="0.3">
      <c r="A38" s="184" t="s">
        <v>19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"/>
      <c r="O38" s="1"/>
    </row>
    <row r="39" spans="1:15" ht="18.75" x14ac:dyDescent="0.3">
      <c r="A39" s="18" t="s">
        <v>91</v>
      </c>
      <c r="B39" s="104" t="s">
        <v>207</v>
      </c>
      <c r="C39" s="3"/>
      <c r="D39" s="3"/>
      <c r="E39" s="3"/>
      <c r="F39" s="10"/>
      <c r="G39" s="3"/>
      <c r="H39" s="3"/>
      <c r="I39" s="3"/>
      <c r="J39" s="3"/>
      <c r="K39" s="3"/>
      <c r="L39" s="3"/>
      <c r="M39" s="3"/>
      <c r="N39" s="1"/>
      <c r="O39" s="1"/>
    </row>
    <row r="40" spans="1:15" ht="18.75" x14ac:dyDescent="0.3">
      <c r="A40" s="15"/>
      <c r="B40" s="28" t="s">
        <v>206</v>
      </c>
      <c r="C40" s="29">
        <v>116</v>
      </c>
      <c r="D40" s="29">
        <v>81</v>
      </c>
      <c r="E40" s="3"/>
      <c r="F40" s="10"/>
      <c r="G40" s="3"/>
      <c r="H40" s="3"/>
      <c r="I40" s="3"/>
      <c r="J40" s="3"/>
      <c r="K40" s="3"/>
      <c r="L40" s="3"/>
      <c r="M40" s="3"/>
      <c r="N40" s="1"/>
      <c r="O40" s="1"/>
    </row>
    <row r="41" spans="1:15" ht="18.75" x14ac:dyDescent="0.3">
      <c r="A41" s="15"/>
      <c r="B41" s="28" t="s">
        <v>45</v>
      </c>
      <c r="C41" s="29">
        <v>12</v>
      </c>
      <c r="D41" s="29">
        <v>10</v>
      </c>
      <c r="E41" s="29"/>
      <c r="F41" s="32"/>
      <c r="G41" s="29"/>
      <c r="H41" s="29"/>
      <c r="I41" s="29"/>
      <c r="J41" s="29"/>
      <c r="K41" s="29"/>
      <c r="L41" s="29"/>
      <c r="M41" s="29"/>
      <c r="N41" s="1"/>
      <c r="O41" s="1"/>
    </row>
    <row r="42" spans="1:15" ht="18.75" x14ac:dyDescent="0.3">
      <c r="A42" s="49"/>
      <c r="B42" s="28" t="s">
        <v>46</v>
      </c>
      <c r="C42" s="29">
        <v>10</v>
      </c>
      <c r="D42" s="29">
        <v>10</v>
      </c>
      <c r="E42" s="3"/>
      <c r="F42" s="10"/>
      <c r="G42" s="3"/>
      <c r="H42" s="3"/>
      <c r="I42" s="3"/>
      <c r="J42" s="3"/>
      <c r="K42" s="3"/>
      <c r="L42" s="3"/>
      <c r="M42" s="3"/>
      <c r="N42" s="1"/>
      <c r="O42" s="1"/>
    </row>
    <row r="43" spans="1:15" ht="18.75" x14ac:dyDescent="0.3">
      <c r="A43" s="75"/>
      <c r="B43" s="38" t="s">
        <v>28</v>
      </c>
      <c r="C43" s="76"/>
      <c r="D43" s="39">
        <v>100</v>
      </c>
      <c r="E43" s="37">
        <v>1.6</v>
      </c>
      <c r="F43" s="37">
        <v>10.1</v>
      </c>
      <c r="G43" s="37">
        <v>3</v>
      </c>
      <c r="H43" s="37">
        <v>109</v>
      </c>
      <c r="I43" s="37">
        <v>43</v>
      </c>
      <c r="J43" s="37">
        <v>0.6</v>
      </c>
      <c r="K43" s="37">
        <v>0.02</v>
      </c>
      <c r="L43" s="37">
        <v>0</v>
      </c>
      <c r="M43" s="37">
        <v>18.899999999999999</v>
      </c>
      <c r="N43" s="77"/>
      <c r="O43" s="77"/>
    </row>
    <row r="44" spans="1:15" ht="18.75" x14ac:dyDescent="0.3">
      <c r="A44" s="2" t="s">
        <v>118</v>
      </c>
      <c r="B44" s="2" t="s">
        <v>119</v>
      </c>
      <c r="C44" s="25"/>
      <c r="D44" s="25"/>
      <c r="E44" s="26"/>
      <c r="F44" s="45"/>
      <c r="G44" s="26"/>
      <c r="H44" s="26"/>
      <c r="I44" s="26"/>
      <c r="J44" s="26"/>
      <c r="K44" s="26"/>
      <c r="L44" s="26"/>
      <c r="M44" s="26"/>
      <c r="N44" s="77"/>
      <c r="O44" s="77"/>
    </row>
    <row r="45" spans="1:15" ht="18.75" x14ac:dyDescent="0.3">
      <c r="A45" s="3"/>
      <c r="B45" s="28" t="s">
        <v>81</v>
      </c>
      <c r="C45" s="118">
        <v>100</v>
      </c>
      <c r="D45" s="118">
        <v>75</v>
      </c>
      <c r="E45" s="3"/>
      <c r="F45" s="10"/>
      <c r="G45" s="3"/>
      <c r="H45" s="3"/>
      <c r="I45" s="3"/>
      <c r="J45" s="3"/>
      <c r="K45" s="3"/>
      <c r="L45" s="3"/>
      <c r="M45" s="3"/>
      <c r="N45" s="77"/>
      <c r="O45" s="77"/>
    </row>
    <row r="46" spans="1:15" ht="18.75" x14ac:dyDescent="0.3">
      <c r="A46" s="3"/>
      <c r="B46" s="28" t="s">
        <v>45</v>
      </c>
      <c r="C46" s="118">
        <v>6</v>
      </c>
      <c r="D46" s="118">
        <v>5</v>
      </c>
      <c r="E46" s="118"/>
      <c r="F46" s="32"/>
      <c r="G46" s="118"/>
      <c r="H46" s="118"/>
      <c r="I46" s="118"/>
      <c r="J46" s="118"/>
      <c r="K46" s="118"/>
      <c r="L46" s="118"/>
      <c r="M46" s="118"/>
      <c r="N46" s="77"/>
      <c r="O46" s="77"/>
    </row>
    <row r="47" spans="1:15" ht="18.75" x14ac:dyDescent="0.3">
      <c r="A47" s="18"/>
      <c r="B47" s="28" t="s">
        <v>120</v>
      </c>
      <c r="C47" s="118">
        <v>5</v>
      </c>
      <c r="D47" s="118">
        <v>5</v>
      </c>
      <c r="E47" s="3"/>
      <c r="F47" s="10"/>
      <c r="G47" s="3"/>
      <c r="H47" s="3"/>
      <c r="I47" s="3"/>
      <c r="J47" s="3"/>
      <c r="K47" s="3"/>
      <c r="L47" s="3"/>
      <c r="M47" s="3"/>
      <c r="N47" s="77"/>
      <c r="O47" s="77"/>
    </row>
    <row r="48" spans="1:15" ht="18.75" x14ac:dyDescent="0.3">
      <c r="A48" s="3"/>
      <c r="B48" s="28" t="s">
        <v>83</v>
      </c>
      <c r="C48" s="118">
        <v>16.8</v>
      </c>
      <c r="D48" s="118">
        <v>15</v>
      </c>
      <c r="E48" s="3"/>
      <c r="F48" s="10"/>
      <c r="G48" s="3"/>
      <c r="H48" s="3"/>
      <c r="I48" s="3"/>
      <c r="J48" s="3"/>
      <c r="K48" s="3"/>
      <c r="L48" s="3"/>
      <c r="M48" s="3"/>
      <c r="N48" s="77"/>
      <c r="O48" s="77"/>
    </row>
    <row r="49" spans="1:15" ht="18.75" x14ac:dyDescent="0.3">
      <c r="A49" s="3"/>
      <c r="B49" s="28" t="s">
        <v>51</v>
      </c>
      <c r="C49" s="118">
        <v>12.5</v>
      </c>
      <c r="D49" s="118">
        <v>10</v>
      </c>
      <c r="E49" s="3"/>
      <c r="F49" s="10"/>
      <c r="G49" s="3"/>
      <c r="H49" s="3"/>
      <c r="I49" s="3"/>
      <c r="J49" s="3"/>
      <c r="K49" s="3"/>
      <c r="L49" s="3"/>
      <c r="M49" s="3"/>
      <c r="N49" s="77"/>
      <c r="O49" s="77"/>
    </row>
    <row r="50" spans="1:15" ht="18.75" x14ac:dyDescent="0.3">
      <c r="A50" s="3"/>
      <c r="B50" s="28" t="s">
        <v>46</v>
      </c>
      <c r="C50" s="118">
        <v>5</v>
      </c>
      <c r="D50" s="118">
        <v>5</v>
      </c>
      <c r="E50" s="3"/>
      <c r="F50" s="10"/>
      <c r="G50" s="3"/>
      <c r="H50" s="3"/>
      <c r="I50" s="3"/>
      <c r="J50" s="3"/>
      <c r="K50" s="3"/>
      <c r="L50" s="3"/>
      <c r="M50" s="3"/>
      <c r="N50" s="77"/>
      <c r="O50" s="77"/>
    </row>
    <row r="51" spans="1:15" ht="18.75" x14ac:dyDescent="0.3">
      <c r="A51" s="3"/>
      <c r="B51" s="28" t="s">
        <v>50</v>
      </c>
      <c r="C51" s="118">
        <v>188</v>
      </c>
      <c r="D51" s="118">
        <v>188</v>
      </c>
      <c r="E51" s="3"/>
      <c r="F51" s="10"/>
      <c r="G51" s="3"/>
      <c r="H51" s="3"/>
      <c r="I51" s="3"/>
      <c r="J51" s="3"/>
      <c r="K51" s="3"/>
      <c r="L51" s="3"/>
      <c r="M51" s="3"/>
      <c r="N51" s="77"/>
      <c r="O51" s="77"/>
    </row>
    <row r="52" spans="1:15" ht="18.75" x14ac:dyDescent="0.3">
      <c r="A52" s="3"/>
      <c r="B52" s="30" t="s">
        <v>28</v>
      </c>
      <c r="C52" s="114"/>
      <c r="D52" s="119">
        <v>250</v>
      </c>
      <c r="E52" s="118">
        <v>1.85</v>
      </c>
      <c r="F52" s="118">
        <v>6</v>
      </c>
      <c r="G52" s="118">
        <v>16.25</v>
      </c>
      <c r="H52" s="118">
        <v>122</v>
      </c>
      <c r="I52" s="118">
        <v>16</v>
      </c>
      <c r="J52" s="118">
        <v>0.76</v>
      </c>
      <c r="K52" s="118">
        <v>7.0000000000000007E-2</v>
      </c>
      <c r="L52" s="118">
        <v>0</v>
      </c>
      <c r="M52" s="118">
        <v>8.08</v>
      </c>
      <c r="N52" s="77"/>
      <c r="O52" s="77"/>
    </row>
    <row r="53" spans="1:15" ht="18.75" x14ac:dyDescent="0.3">
      <c r="A53" s="78" t="s">
        <v>208</v>
      </c>
      <c r="B53" s="78" t="s">
        <v>209</v>
      </c>
      <c r="C53" s="81"/>
      <c r="D53" s="82"/>
      <c r="E53" s="79"/>
      <c r="F53" s="79"/>
      <c r="G53" s="79"/>
      <c r="H53" s="79"/>
      <c r="I53" s="79"/>
      <c r="J53" s="79"/>
      <c r="K53" s="79"/>
      <c r="L53" s="79"/>
      <c r="M53" s="79"/>
      <c r="N53" s="77"/>
      <c r="O53" s="77"/>
    </row>
    <row r="54" spans="1:15" ht="18.75" x14ac:dyDescent="0.3">
      <c r="A54" s="75"/>
      <c r="B54" s="36" t="s">
        <v>210</v>
      </c>
      <c r="C54" s="37">
        <v>180</v>
      </c>
      <c r="D54" s="37">
        <v>132</v>
      </c>
      <c r="E54" s="37"/>
      <c r="F54" s="37"/>
      <c r="G54" s="37"/>
      <c r="H54" s="37"/>
      <c r="I54" s="37"/>
      <c r="J54" s="37"/>
      <c r="K54" s="37"/>
      <c r="L54" s="37"/>
      <c r="M54" s="37"/>
      <c r="N54" s="77"/>
      <c r="O54" s="77"/>
    </row>
    <row r="55" spans="1:15" ht="18.75" x14ac:dyDescent="0.3">
      <c r="A55" s="75"/>
      <c r="B55" s="36" t="s">
        <v>211</v>
      </c>
      <c r="C55" s="37"/>
      <c r="D55" s="37">
        <v>82.8</v>
      </c>
      <c r="E55" s="37"/>
      <c r="F55" s="37"/>
      <c r="G55" s="37"/>
      <c r="H55" s="37"/>
      <c r="I55" s="37"/>
      <c r="J55" s="37"/>
      <c r="K55" s="37"/>
      <c r="L55" s="37"/>
      <c r="M55" s="37"/>
      <c r="N55" s="77"/>
      <c r="O55" s="77"/>
    </row>
    <row r="56" spans="1:15" ht="18.75" x14ac:dyDescent="0.3">
      <c r="A56" s="75"/>
      <c r="B56" s="36" t="s">
        <v>30</v>
      </c>
      <c r="C56" s="37"/>
      <c r="D56" s="37">
        <v>22.8</v>
      </c>
      <c r="E56" s="37"/>
      <c r="F56" s="37"/>
      <c r="G56" s="37"/>
      <c r="H56" s="37"/>
      <c r="I56" s="37"/>
      <c r="J56" s="37"/>
      <c r="K56" s="37"/>
      <c r="L56" s="37"/>
      <c r="M56" s="37"/>
      <c r="N56" s="77"/>
      <c r="O56" s="77"/>
    </row>
    <row r="57" spans="1:15" ht="36.75" customHeight="1" x14ac:dyDescent="0.3">
      <c r="A57" s="75"/>
      <c r="B57" s="36" t="s">
        <v>212</v>
      </c>
      <c r="C57" s="37"/>
      <c r="D57" s="37">
        <v>28.8</v>
      </c>
      <c r="E57" s="37"/>
      <c r="F57" s="37"/>
      <c r="G57" s="37"/>
      <c r="H57" s="37"/>
      <c r="I57" s="37"/>
      <c r="J57" s="37"/>
      <c r="K57" s="37"/>
      <c r="L57" s="37"/>
      <c r="M57" s="37"/>
      <c r="N57" s="77"/>
      <c r="O57" s="77"/>
    </row>
    <row r="58" spans="1:15" ht="27.75" customHeight="1" x14ac:dyDescent="0.3">
      <c r="A58" s="75"/>
      <c r="B58" s="36" t="s">
        <v>85</v>
      </c>
      <c r="C58" s="37">
        <v>3.6</v>
      </c>
      <c r="D58" s="37">
        <v>3.6</v>
      </c>
      <c r="E58" s="37"/>
      <c r="F58" s="37"/>
      <c r="G58" s="37"/>
      <c r="H58" s="37"/>
      <c r="I58" s="37"/>
      <c r="J58" s="37"/>
      <c r="K58" s="37"/>
      <c r="L58" s="37"/>
      <c r="M58" s="37"/>
      <c r="N58" s="77"/>
      <c r="O58" s="77"/>
    </row>
    <row r="59" spans="1:15" ht="18.75" x14ac:dyDescent="0.3">
      <c r="A59" s="75"/>
      <c r="B59" s="36" t="s">
        <v>213</v>
      </c>
      <c r="C59" s="37"/>
      <c r="D59" s="37">
        <v>131</v>
      </c>
      <c r="E59" s="37"/>
      <c r="F59" s="37"/>
      <c r="G59" s="37"/>
      <c r="H59" s="37"/>
      <c r="I59" s="37"/>
      <c r="J59" s="37"/>
      <c r="K59" s="37"/>
      <c r="L59" s="37"/>
      <c r="M59" s="37"/>
      <c r="N59" s="77"/>
      <c r="O59" s="77"/>
    </row>
    <row r="60" spans="1:15" ht="18.75" x14ac:dyDescent="0.3">
      <c r="A60" s="75"/>
      <c r="B60" s="38" t="s">
        <v>28</v>
      </c>
      <c r="C60" s="76"/>
      <c r="D60" s="39">
        <v>120</v>
      </c>
      <c r="E60" s="37">
        <v>26.4</v>
      </c>
      <c r="F60" s="37">
        <v>22.8</v>
      </c>
      <c r="G60" s="37">
        <v>2.2799999999999998</v>
      </c>
      <c r="H60" s="37">
        <v>320.39999999999998</v>
      </c>
      <c r="I60" s="37">
        <v>32.4</v>
      </c>
      <c r="J60" s="37">
        <v>3.96</v>
      </c>
      <c r="K60" s="37">
        <v>9.6000000000000002E-2</v>
      </c>
      <c r="L60" s="37">
        <v>0.108</v>
      </c>
      <c r="M60" s="37">
        <v>0.12</v>
      </c>
      <c r="N60" s="77"/>
      <c r="O60" s="77"/>
    </row>
    <row r="61" spans="1:15" ht="18.75" x14ac:dyDescent="0.3">
      <c r="A61" s="78" t="s">
        <v>86</v>
      </c>
      <c r="B61" s="33" t="s">
        <v>87</v>
      </c>
      <c r="C61" s="76"/>
      <c r="D61" s="39"/>
      <c r="E61" s="37"/>
      <c r="F61" s="37"/>
      <c r="G61" s="37"/>
      <c r="H61" s="37"/>
      <c r="I61" s="37"/>
      <c r="J61" s="37"/>
      <c r="K61" s="37"/>
      <c r="L61" s="37"/>
      <c r="M61" s="37"/>
      <c r="N61" s="77"/>
      <c r="O61" s="77"/>
    </row>
    <row r="62" spans="1:15" ht="18.75" x14ac:dyDescent="0.3">
      <c r="A62" s="75"/>
      <c r="B62" s="36" t="s">
        <v>81</v>
      </c>
      <c r="C62" s="37">
        <v>226</v>
      </c>
      <c r="D62" s="37">
        <v>168</v>
      </c>
      <c r="E62" s="37"/>
      <c r="F62" s="37"/>
      <c r="G62" s="37"/>
      <c r="H62" s="37"/>
      <c r="I62" s="37"/>
      <c r="J62" s="37"/>
      <c r="K62" s="37"/>
      <c r="L62" s="37"/>
      <c r="M62" s="37"/>
      <c r="N62" s="77"/>
      <c r="O62" s="77"/>
    </row>
    <row r="63" spans="1:15" ht="18.75" x14ac:dyDescent="0.3">
      <c r="A63" s="75"/>
      <c r="B63" s="36" t="s">
        <v>21</v>
      </c>
      <c r="C63" s="37">
        <v>32</v>
      </c>
      <c r="D63" s="37">
        <v>32</v>
      </c>
      <c r="E63" s="37"/>
      <c r="F63" s="40"/>
      <c r="G63" s="37"/>
      <c r="H63" s="37"/>
      <c r="I63" s="37"/>
      <c r="J63" s="37"/>
      <c r="K63" s="37"/>
      <c r="L63" s="37"/>
      <c r="M63" s="37"/>
      <c r="N63" s="77"/>
      <c r="O63" s="77"/>
    </row>
    <row r="64" spans="1:15" ht="18.75" x14ac:dyDescent="0.3">
      <c r="A64" s="75"/>
      <c r="B64" s="36" t="s">
        <v>23</v>
      </c>
      <c r="C64" s="37">
        <v>9</v>
      </c>
      <c r="D64" s="37">
        <v>9</v>
      </c>
      <c r="E64" s="37"/>
      <c r="F64" s="40"/>
      <c r="G64" s="37"/>
      <c r="H64" s="37"/>
      <c r="I64" s="37"/>
      <c r="J64" s="37"/>
      <c r="K64" s="37"/>
      <c r="L64" s="37"/>
      <c r="M64" s="37"/>
      <c r="N64" s="77"/>
      <c r="O64" s="77"/>
    </row>
    <row r="65" spans="1:15" ht="18.75" x14ac:dyDescent="0.3">
      <c r="A65" s="75"/>
      <c r="B65" s="38" t="s">
        <v>28</v>
      </c>
      <c r="C65" s="76"/>
      <c r="D65" s="39">
        <v>200</v>
      </c>
      <c r="E65" s="37">
        <v>4.2</v>
      </c>
      <c r="F65" s="37">
        <v>8.8000000000000007</v>
      </c>
      <c r="G65" s="37">
        <v>21.8</v>
      </c>
      <c r="H65" s="37">
        <v>184</v>
      </c>
      <c r="I65" s="37">
        <v>39</v>
      </c>
      <c r="J65" s="37">
        <v>1</v>
      </c>
      <c r="K65" s="37">
        <v>0.13</v>
      </c>
      <c r="L65" s="37">
        <v>0.04</v>
      </c>
      <c r="M65" s="37">
        <v>5.0999999999999996</v>
      </c>
      <c r="N65" s="77"/>
      <c r="O65" s="77"/>
    </row>
    <row r="66" spans="1:15" ht="18.75" x14ac:dyDescent="0.3">
      <c r="A66" s="18" t="s">
        <v>33</v>
      </c>
      <c r="B66" s="18" t="s">
        <v>34</v>
      </c>
      <c r="C66" s="3"/>
      <c r="D66" s="3"/>
      <c r="E66" s="3"/>
      <c r="F66" s="10"/>
      <c r="G66" s="3"/>
      <c r="H66" s="3"/>
      <c r="I66" s="3"/>
      <c r="J66" s="3"/>
      <c r="K66" s="3"/>
      <c r="L66" s="3"/>
      <c r="M66" s="3"/>
      <c r="N66" s="77"/>
      <c r="O66" s="77"/>
    </row>
    <row r="67" spans="1:15" ht="18.75" x14ac:dyDescent="0.3">
      <c r="A67" s="18"/>
      <c r="B67" s="28" t="s">
        <v>34</v>
      </c>
      <c r="C67" s="162">
        <v>75</v>
      </c>
      <c r="D67" s="162">
        <v>75</v>
      </c>
      <c r="E67" s="3"/>
      <c r="F67" s="10"/>
      <c r="G67" s="3"/>
      <c r="H67" s="3"/>
      <c r="I67" s="3"/>
      <c r="J67" s="3"/>
      <c r="K67" s="3"/>
      <c r="L67" s="3"/>
      <c r="M67" s="3"/>
      <c r="N67" s="77"/>
      <c r="O67" s="77"/>
    </row>
    <row r="68" spans="1:15" ht="18.75" x14ac:dyDescent="0.3">
      <c r="A68" s="18"/>
      <c r="B68" s="30" t="s">
        <v>28</v>
      </c>
      <c r="C68" s="159"/>
      <c r="D68" s="160">
        <v>75</v>
      </c>
      <c r="E68" s="162">
        <v>5.7</v>
      </c>
      <c r="F68" s="32">
        <v>0.6</v>
      </c>
      <c r="G68" s="162">
        <v>36.9</v>
      </c>
      <c r="H68" s="162">
        <v>176.25</v>
      </c>
      <c r="I68" s="162">
        <v>15</v>
      </c>
      <c r="J68" s="162">
        <v>0.83</v>
      </c>
      <c r="K68" s="162">
        <v>0.08</v>
      </c>
      <c r="L68" s="162">
        <v>0</v>
      </c>
      <c r="M68" s="162">
        <v>0</v>
      </c>
      <c r="N68" s="77"/>
      <c r="O68" s="77"/>
    </row>
    <row r="69" spans="1:15" ht="18.75" x14ac:dyDescent="0.3">
      <c r="A69" s="18" t="s">
        <v>35</v>
      </c>
      <c r="B69" s="18" t="s">
        <v>36</v>
      </c>
      <c r="C69" s="3"/>
      <c r="D69" s="3"/>
      <c r="E69" s="3"/>
      <c r="F69" s="10"/>
      <c r="G69" s="3"/>
      <c r="H69" s="3"/>
      <c r="I69" s="3"/>
      <c r="J69" s="3"/>
      <c r="K69" s="3"/>
      <c r="L69" s="3"/>
      <c r="M69" s="3"/>
      <c r="N69" s="77"/>
      <c r="O69" s="77"/>
    </row>
    <row r="70" spans="1:15" ht="18.75" x14ac:dyDescent="0.3">
      <c r="A70" s="18"/>
      <c r="B70" s="28" t="s">
        <v>36</v>
      </c>
      <c r="C70" s="162">
        <v>40</v>
      </c>
      <c r="D70" s="162">
        <v>40</v>
      </c>
      <c r="E70" s="3"/>
      <c r="F70" s="10"/>
      <c r="G70" s="3"/>
      <c r="H70" s="3"/>
      <c r="I70" s="3"/>
      <c r="J70" s="3"/>
      <c r="K70" s="3"/>
      <c r="L70" s="3"/>
      <c r="M70" s="3"/>
      <c r="N70" s="77"/>
      <c r="O70" s="77"/>
    </row>
    <row r="71" spans="1:15" ht="18.75" x14ac:dyDescent="0.3">
      <c r="A71" s="18"/>
      <c r="B71" s="30" t="s">
        <v>28</v>
      </c>
      <c r="C71" s="159"/>
      <c r="D71" s="160">
        <v>40</v>
      </c>
      <c r="E71" s="162">
        <v>2.6</v>
      </c>
      <c r="F71" s="32">
        <v>0.48</v>
      </c>
      <c r="G71" s="162">
        <v>13.3</v>
      </c>
      <c r="H71" s="162">
        <v>116</v>
      </c>
      <c r="I71" s="162">
        <v>23.3</v>
      </c>
      <c r="J71" s="162">
        <v>2.6</v>
      </c>
      <c r="K71" s="162">
        <v>0.12</v>
      </c>
      <c r="L71" s="162">
        <v>0</v>
      </c>
      <c r="M71" s="162">
        <v>0</v>
      </c>
      <c r="N71" s="77"/>
      <c r="O71" s="77"/>
    </row>
    <row r="72" spans="1:15" ht="18.75" x14ac:dyDescent="0.3">
      <c r="A72" s="78" t="s">
        <v>88</v>
      </c>
      <c r="B72" s="84" t="s">
        <v>89</v>
      </c>
      <c r="C72" s="81"/>
      <c r="D72" s="82"/>
      <c r="E72" s="79"/>
      <c r="F72" s="85"/>
      <c r="G72" s="79"/>
      <c r="H72" s="79"/>
      <c r="I72" s="79"/>
      <c r="J72" s="79"/>
      <c r="K72" s="79"/>
      <c r="L72" s="79"/>
      <c r="M72" s="79"/>
      <c r="N72" s="77"/>
      <c r="O72" s="77"/>
    </row>
    <row r="73" spans="1:15" ht="18.75" x14ac:dyDescent="0.3">
      <c r="A73" s="80"/>
      <c r="B73" s="36" t="s">
        <v>90</v>
      </c>
      <c r="C73" s="37">
        <v>56</v>
      </c>
      <c r="D73" s="37">
        <v>50</v>
      </c>
      <c r="E73" s="37"/>
      <c r="F73" s="40"/>
      <c r="G73" s="37"/>
      <c r="H73" s="37"/>
      <c r="I73" s="37"/>
      <c r="J73" s="37"/>
      <c r="K73" s="37"/>
      <c r="L73" s="37"/>
      <c r="M73" s="37"/>
      <c r="N73" s="77"/>
      <c r="O73" s="77"/>
    </row>
    <row r="74" spans="1:15" ht="18.75" x14ac:dyDescent="0.3">
      <c r="A74" s="80"/>
      <c r="B74" s="36" t="s">
        <v>80</v>
      </c>
      <c r="C74" s="37">
        <v>16</v>
      </c>
      <c r="D74" s="37">
        <v>7</v>
      </c>
      <c r="E74" s="37"/>
      <c r="F74" s="40"/>
      <c r="G74" s="37"/>
      <c r="H74" s="37"/>
      <c r="I74" s="37"/>
      <c r="J74" s="37"/>
      <c r="K74" s="37"/>
      <c r="L74" s="37"/>
      <c r="M74" s="37"/>
      <c r="N74" s="77"/>
      <c r="O74" s="77"/>
    </row>
    <row r="75" spans="1:15" ht="18.75" x14ac:dyDescent="0.3">
      <c r="A75" s="80"/>
      <c r="B75" s="36" t="s">
        <v>22</v>
      </c>
      <c r="C75" s="37">
        <v>20</v>
      </c>
      <c r="D75" s="37">
        <v>20</v>
      </c>
      <c r="E75" s="37"/>
      <c r="F75" s="40"/>
      <c r="G75" s="37"/>
      <c r="H75" s="37"/>
      <c r="I75" s="37"/>
      <c r="J75" s="37"/>
      <c r="K75" s="37"/>
      <c r="L75" s="37"/>
      <c r="M75" s="37"/>
      <c r="N75" s="77"/>
      <c r="O75" s="77"/>
    </row>
    <row r="76" spans="1:15" ht="18.75" x14ac:dyDescent="0.3">
      <c r="A76" s="80"/>
      <c r="B76" s="36" t="s">
        <v>25</v>
      </c>
      <c r="C76" s="37">
        <v>180</v>
      </c>
      <c r="D76" s="37">
        <v>180</v>
      </c>
      <c r="E76" s="37"/>
      <c r="F76" s="40"/>
      <c r="G76" s="37"/>
      <c r="H76" s="37"/>
      <c r="I76" s="37"/>
      <c r="J76" s="37"/>
      <c r="K76" s="37"/>
      <c r="L76" s="37"/>
      <c r="M76" s="37"/>
      <c r="N76" s="77"/>
      <c r="O76" s="77"/>
    </row>
    <row r="77" spans="1:15" ht="18.75" x14ac:dyDescent="0.3">
      <c r="A77" s="80"/>
      <c r="B77" s="38" t="s">
        <v>28</v>
      </c>
      <c r="C77" s="76"/>
      <c r="D77" s="39">
        <v>200</v>
      </c>
      <c r="E77" s="37">
        <v>0.3</v>
      </c>
      <c r="F77" s="40">
        <v>0.2</v>
      </c>
      <c r="G77" s="37">
        <v>25.1</v>
      </c>
      <c r="H77" s="37">
        <v>103</v>
      </c>
      <c r="I77" s="37">
        <v>11</v>
      </c>
      <c r="J77" s="37">
        <v>1.2</v>
      </c>
      <c r="K77" s="37">
        <v>0.01</v>
      </c>
      <c r="L77" s="37">
        <v>0</v>
      </c>
      <c r="M77" s="37">
        <v>3.3</v>
      </c>
      <c r="N77" s="77"/>
      <c r="O77" s="77"/>
    </row>
    <row r="78" spans="1:15" s="7" customFormat="1" ht="18.75" x14ac:dyDescent="0.3">
      <c r="A78" s="83"/>
      <c r="B78" s="86" t="s">
        <v>40</v>
      </c>
      <c r="C78" s="87"/>
      <c r="D78" s="87"/>
      <c r="E78" s="83">
        <f>E43+E52+E60+E65+E68+E71+E77</f>
        <v>42.65</v>
      </c>
      <c r="F78" s="83">
        <f t="shared" ref="F78:M78" si="1">F43+F52+F60+F65+F68+F71+F77</f>
        <v>48.980000000000004</v>
      </c>
      <c r="G78" s="83">
        <f t="shared" si="1"/>
        <v>118.63</v>
      </c>
      <c r="H78" s="83">
        <f t="shared" si="1"/>
        <v>1130.6500000000001</v>
      </c>
      <c r="I78" s="83">
        <f t="shared" si="1"/>
        <v>179.70000000000002</v>
      </c>
      <c r="J78" s="83">
        <f t="shared" si="1"/>
        <v>10.95</v>
      </c>
      <c r="K78" s="83">
        <f t="shared" si="1"/>
        <v>0.52600000000000002</v>
      </c>
      <c r="L78" s="83">
        <f t="shared" si="1"/>
        <v>0.14799999999999999</v>
      </c>
      <c r="M78" s="83">
        <f t="shared" si="1"/>
        <v>35.499999999999993</v>
      </c>
      <c r="N78" s="78"/>
      <c r="O78" s="78"/>
    </row>
    <row r="79" spans="1:15" ht="18.75" x14ac:dyDescent="0.3">
      <c r="A79" s="185" t="s">
        <v>18</v>
      </c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77"/>
      <c r="O79" s="77"/>
    </row>
    <row r="80" spans="1:15" ht="18.75" x14ac:dyDescent="0.3">
      <c r="A80" s="18" t="s">
        <v>56</v>
      </c>
      <c r="B80" s="18" t="s">
        <v>114</v>
      </c>
      <c r="C80" s="3"/>
      <c r="D80" s="3"/>
      <c r="E80" s="3"/>
      <c r="F80" s="10"/>
      <c r="G80" s="3"/>
      <c r="H80" s="3"/>
      <c r="I80" s="3"/>
      <c r="J80" s="3"/>
      <c r="K80" s="3"/>
      <c r="L80" s="3"/>
      <c r="M80" s="3"/>
      <c r="N80" s="77"/>
      <c r="O80" s="77"/>
    </row>
    <row r="81" spans="1:15" ht="18.75" x14ac:dyDescent="0.3">
      <c r="A81" s="3"/>
      <c r="B81" s="28" t="s">
        <v>115</v>
      </c>
      <c r="C81" s="118">
        <v>114</v>
      </c>
      <c r="D81" s="118">
        <v>100</v>
      </c>
      <c r="E81" s="3"/>
      <c r="F81" s="10"/>
      <c r="G81" s="3"/>
      <c r="H81" s="3"/>
      <c r="I81" s="3"/>
      <c r="J81" s="3"/>
      <c r="K81" s="3"/>
      <c r="L81" s="3"/>
      <c r="M81" s="3"/>
      <c r="N81" s="1"/>
      <c r="O81" s="1"/>
    </row>
    <row r="82" spans="1:15" ht="18.75" x14ac:dyDescent="0.3">
      <c r="A82" s="3"/>
      <c r="B82" s="30" t="s">
        <v>28</v>
      </c>
      <c r="C82" s="119"/>
      <c r="D82" s="119">
        <v>100</v>
      </c>
      <c r="E82" s="118">
        <v>0.4</v>
      </c>
      <c r="F82" s="32">
        <v>0.4</v>
      </c>
      <c r="G82" s="118">
        <v>9.8000000000000007</v>
      </c>
      <c r="H82" s="118">
        <v>47</v>
      </c>
      <c r="I82" s="118">
        <v>16</v>
      </c>
      <c r="J82" s="118">
        <v>2.2000000000000002</v>
      </c>
      <c r="K82" s="118">
        <v>0.03</v>
      </c>
      <c r="L82" s="118">
        <v>0</v>
      </c>
      <c r="M82" s="118">
        <v>10</v>
      </c>
      <c r="N82" s="1"/>
      <c r="O82" s="1"/>
    </row>
    <row r="83" spans="1:15" ht="18.75" x14ac:dyDescent="0.3">
      <c r="A83" s="2" t="s">
        <v>214</v>
      </c>
      <c r="B83" s="2" t="s">
        <v>215</v>
      </c>
      <c r="C83" s="88"/>
      <c r="D83" s="88"/>
      <c r="E83" s="88"/>
      <c r="F83" s="89"/>
      <c r="G83" s="88"/>
      <c r="H83" s="88"/>
      <c r="I83" s="88"/>
      <c r="J83" s="88"/>
      <c r="K83" s="88"/>
      <c r="L83" s="88"/>
      <c r="M83" s="88"/>
      <c r="N83" s="1"/>
      <c r="O83" s="1"/>
    </row>
    <row r="84" spans="1:15" ht="18.75" x14ac:dyDescent="0.3">
      <c r="A84" s="3"/>
      <c r="B84" s="28" t="s">
        <v>216</v>
      </c>
      <c r="C84" s="29">
        <v>50</v>
      </c>
      <c r="D84" s="29">
        <v>50</v>
      </c>
      <c r="E84" s="3"/>
      <c r="F84" s="10"/>
      <c r="G84" s="3"/>
      <c r="H84" s="3"/>
      <c r="I84" s="3"/>
      <c r="J84" s="3"/>
      <c r="K84" s="3"/>
      <c r="L84" s="3"/>
      <c r="M84" s="3"/>
      <c r="N84" s="1"/>
      <c r="O84" s="1"/>
    </row>
    <row r="85" spans="1:15" ht="18.75" x14ac:dyDescent="0.3">
      <c r="A85" s="3"/>
      <c r="B85" s="38" t="s">
        <v>28</v>
      </c>
      <c r="C85" s="39"/>
      <c r="D85" s="39">
        <v>50</v>
      </c>
      <c r="E85" s="19">
        <v>3.75</v>
      </c>
      <c r="F85" s="90">
        <v>4.9000000000000004</v>
      </c>
      <c r="G85" s="19">
        <v>37.200000000000003</v>
      </c>
      <c r="H85" s="19">
        <v>208.5</v>
      </c>
      <c r="I85" s="19">
        <v>14.5</v>
      </c>
      <c r="J85" s="19">
        <v>1.05</v>
      </c>
      <c r="K85" s="19">
        <v>0.04</v>
      </c>
      <c r="L85" s="19">
        <v>5.0000000000000001E-3</v>
      </c>
      <c r="M85" s="19">
        <v>0</v>
      </c>
      <c r="N85" s="1"/>
      <c r="O85" s="1"/>
    </row>
    <row r="86" spans="1:15" ht="18.75" x14ac:dyDescent="0.3">
      <c r="A86" s="18" t="s">
        <v>91</v>
      </c>
      <c r="B86" s="18" t="s">
        <v>92</v>
      </c>
      <c r="C86" s="29"/>
      <c r="D86" s="29"/>
      <c r="E86" s="3"/>
      <c r="F86" s="10"/>
      <c r="G86" s="3"/>
      <c r="H86" s="3"/>
      <c r="I86" s="3"/>
      <c r="J86" s="3"/>
      <c r="K86" s="3"/>
      <c r="L86" s="3"/>
      <c r="M86" s="3"/>
      <c r="N86" s="1"/>
      <c r="O86" s="1"/>
    </row>
    <row r="87" spans="1:15" ht="18.75" x14ac:dyDescent="0.3">
      <c r="A87" s="3"/>
      <c r="B87" s="28" t="s">
        <v>92</v>
      </c>
      <c r="C87" s="29">
        <v>200</v>
      </c>
      <c r="D87" s="29">
        <v>200</v>
      </c>
      <c r="E87" s="3"/>
      <c r="F87" s="10"/>
      <c r="G87" s="3"/>
      <c r="H87" s="3"/>
      <c r="I87" s="3"/>
      <c r="J87" s="3"/>
      <c r="K87" s="3"/>
      <c r="L87" s="3"/>
      <c r="M87" s="3"/>
      <c r="N87" s="1"/>
      <c r="O87" s="1"/>
    </row>
    <row r="88" spans="1:15" ht="18.75" x14ac:dyDescent="0.3">
      <c r="A88" s="3"/>
      <c r="B88" s="38" t="s">
        <v>28</v>
      </c>
      <c r="C88" s="39"/>
      <c r="D88" s="39">
        <v>200</v>
      </c>
      <c r="E88" s="29">
        <v>1</v>
      </c>
      <c r="F88" s="29">
        <v>0.2</v>
      </c>
      <c r="G88" s="29">
        <v>20.2</v>
      </c>
      <c r="H88" s="29">
        <v>92</v>
      </c>
      <c r="I88" s="29">
        <v>14</v>
      </c>
      <c r="J88" s="29">
        <v>2.8</v>
      </c>
      <c r="K88" s="29">
        <v>0.2</v>
      </c>
      <c r="L88" s="29">
        <v>0</v>
      </c>
      <c r="M88" s="29">
        <v>4</v>
      </c>
      <c r="N88" s="1"/>
      <c r="O88" s="1"/>
    </row>
    <row r="89" spans="1:15" ht="18.75" x14ac:dyDescent="0.3">
      <c r="A89" s="3"/>
      <c r="B89" s="28"/>
      <c r="C89" s="29"/>
      <c r="D89" s="29"/>
      <c r="E89" s="3"/>
      <c r="F89" s="10"/>
      <c r="G89" s="3"/>
      <c r="H89" s="3"/>
      <c r="I89" s="3"/>
      <c r="J89" s="3"/>
      <c r="K89" s="3"/>
      <c r="L89" s="3"/>
      <c r="M89" s="3"/>
      <c r="N89" s="1"/>
      <c r="O89" s="1"/>
    </row>
    <row r="90" spans="1:15" ht="18.75" x14ac:dyDescent="0.3">
      <c r="A90" s="3"/>
      <c r="B90" s="30"/>
      <c r="C90" s="31"/>
      <c r="D90" s="31"/>
      <c r="E90" s="29"/>
      <c r="F90" s="32"/>
      <c r="G90" s="29"/>
      <c r="H90" s="29"/>
      <c r="I90" s="29"/>
      <c r="J90" s="29"/>
      <c r="K90" s="29"/>
      <c r="L90" s="29"/>
      <c r="M90" s="29"/>
      <c r="N90" s="1"/>
      <c r="O90" s="1"/>
    </row>
    <row r="91" spans="1:15" s="13" customFormat="1" ht="18.75" x14ac:dyDescent="0.3">
      <c r="A91" s="54"/>
      <c r="B91" s="69" t="s">
        <v>40</v>
      </c>
      <c r="C91" s="54"/>
      <c r="D91" s="54"/>
      <c r="E91" s="91">
        <f t="shared" ref="E91:K91" si="2">E82+E85+E88</f>
        <v>5.15</v>
      </c>
      <c r="F91" s="55">
        <f t="shared" si="2"/>
        <v>5.5000000000000009</v>
      </c>
      <c r="G91" s="51">
        <f t="shared" si="2"/>
        <v>67.2</v>
      </c>
      <c r="H91" s="51">
        <f t="shared" si="2"/>
        <v>347.5</v>
      </c>
      <c r="I91" s="51">
        <f t="shared" si="2"/>
        <v>44.5</v>
      </c>
      <c r="J91" s="51">
        <f t="shared" si="2"/>
        <v>6.05</v>
      </c>
      <c r="K91" s="51">
        <f t="shared" si="2"/>
        <v>0.27</v>
      </c>
      <c r="L91" s="51">
        <f>L88</f>
        <v>0</v>
      </c>
      <c r="M91" s="51">
        <f>M82+M85+M88</f>
        <v>14</v>
      </c>
      <c r="N91" s="2"/>
      <c r="O91" s="2"/>
    </row>
    <row r="92" spans="1:15" ht="18.75" x14ac:dyDescent="0.3">
      <c r="A92" s="3"/>
      <c r="B92" s="3"/>
      <c r="C92" s="3"/>
      <c r="D92" s="3"/>
      <c r="E92" s="3"/>
      <c r="F92" s="10"/>
      <c r="G92" s="3"/>
      <c r="H92" s="3"/>
      <c r="I92" s="3"/>
      <c r="J92" s="3"/>
      <c r="K92" s="3"/>
      <c r="L92" s="3"/>
      <c r="M92" s="3"/>
      <c r="N92" s="1"/>
      <c r="O92" s="1"/>
    </row>
    <row r="93" spans="1:15" ht="18.75" x14ac:dyDescent="0.3">
      <c r="A93" s="3"/>
      <c r="B93" s="42"/>
      <c r="C93" s="3"/>
      <c r="D93" s="3"/>
      <c r="E93" s="3"/>
      <c r="F93" s="10"/>
      <c r="G93" s="3"/>
      <c r="H93" s="3"/>
      <c r="I93" s="3"/>
      <c r="J93" s="3"/>
      <c r="K93" s="3"/>
      <c r="L93" s="3"/>
      <c r="M93" s="3"/>
      <c r="N93" s="1"/>
      <c r="O93" s="1"/>
    </row>
    <row r="94" spans="1:15" ht="18.75" x14ac:dyDescent="0.3">
      <c r="A94" s="1"/>
      <c r="B94" s="42" t="s">
        <v>64</v>
      </c>
      <c r="C94" s="1"/>
      <c r="D94" s="1"/>
      <c r="E94" s="1"/>
      <c r="F94" s="9"/>
      <c r="G94" s="1"/>
      <c r="H94" s="1"/>
      <c r="I94" s="1"/>
      <c r="J94" s="1"/>
      <c r="K94" s="1"/>
      <c r="L94" s="1"/>
      <c r="M94" s="1"/>
      <c r="N94" s="1"/>
      <c r="O94" s="1"/>
    </row>
    <row r="95" spans="1:15" ht="18.75" x14ac:dyDescent="0.3">
      <c r="A95" s="1"/>
      <c r="B95" s="18" t="s">
        <v>6</v>
      </c>
      <c r="C95" s="92">
        <f>E35+E78+E91</f>
        <v>74.710000000000008</v>
      </c>
      <c r="D95" s="8"/>
      <c r="E95" s="1"/>
      <c r="F95" s="9"/>
      <c r="G95" s="1"/>
      <c r="H95" s="1"/>
      <c r="I95" s="1"/>
      <c r="J95" s="1"/>
      <c r="K95" s="1"/>
      <c r="L95" s="1"/>
      <c r="M95" s="1"/>
      <c r="N95" s="1"/>
      <c r="O95" s="1"/>
    </row>
    <row r="96" spans="1:15" ht="18.75" x14ac:dyDescent="0.3">
      <c r="A96" s="1"/>
      <c r="B96" s="18" t="s">
        <v>7</v>
      </c>
      <c r="C96" s="18">
        <f>F35+F78+F91</f>
        <v>84.920000000000016</v>
      </c>
      <c r="D96" s="1"/>
      <c r="E96" s="1"/>
      <c r="F96" s="9"/>
      <c r="G96" s="1"/>
      <c r="H96" s="1"/>
      <c r="I96" s="1"/>
      <c r="J96" s="1"/>
      <c r="K96" s="1"/>
      <c r="L96" s="1"/>
      <c r="M96" s="1"/>
      <c r="N96" s="1"/>
      <c r="O96" s="1"/>
    </row>
    <row r="97" spans="1:15" ht="18.75" x14ac:dyDescent="0.3">
      <c r="A97" s="1"/>
      <c r="B97" s="18" t="s">
        <v>8</v>
      </c>
      <c r="C97" s="18">
        <f>G35+G78+G91</f>
        <v>244.02999999999997</v>
      </c>
      <c r="D97" s="1"/>
      <c r="E97" s="1"/>
      <c r="F97" s="9"/>
      <c r="G97" s="1"/>
      <c r="H97" s="1"/>
      <c r="I97" s="1"/>
      <c r="J97" s="1"/>
      <c r="K97" s="1"/>
      <c r="L97" s="1"/>
      <c r="M97" s="1"/>
      <c r="N97" s="1"/>
      <c r="O97" s="1"/>
    </row>
    <row r="98" spans="1:15" ht="15.75" customHeight="1" x14ac:dyDescent="0.3">
      <c r="A98" s="1"/>
      <c r="B98" s="167" t="s">
        <v>9</v>
      </c>
      <c r="C98" s="168">
        <f>H35+H78+H91</f>
        <v>2138.4</v>
      </c>
      <c r="D98" s="1"/>
      <c r="E98" s="1"/>
      <c r="F98" s="9"/>
      <c r="G98" s="1"/>
      <c r="H98" s="1"/>
      <c r="I98" s="1"/>
      <c r="J98" s="1"/>
      <c r="K98" s="1"/>
      <c r="L98" s="1"/>
      <c r="M98" s="1"/>
      <c r="N98" s="1"/>
      <c r="O98" s="1"/>
    </row>
    <row r="99" spans="1:15" ht="15.75" customHeight="1" x14ac:dyDescent="0.3">
      <c r="A99" s="1"/>
      <c r="B99" s="167"/>
      <c r="C99" s="169"/>
      <c r="D99" s="1"/>
      <c r="E99" s="1"/>
      <c r="F99" s="9"/>
      <c r="G99" s="1"/>
      <c r="H99" s="1"/>
      <c r="I99" s="1"/>
      <c r="J99" s="1"/>
      <c r="K99" s="1"/>
      <c r="L99" s="1"/>
      <c r="M99" s="1"/>
      <c r="N99" s="1"/>
      <c r="O99" s="1"/>
    </row>
    <row r="100" spans="1:15" ht="18.75" x14ac:dyDescent="0.3">
      <c r="A100" s="1"/>
      <c r="B100" s="1"/>
      <c r="C100" s="1"/>
      <c r="D100" s="1"/>
      <c r="E100" s="1"/>
      <c r="F100" s="9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8.75" x14ac:dyDescent="0.3">
      <c r="A101" s="1"/>
      <c r="B101" s="1"/>
      <c r="C101" s="1"/>
      <c r="D101" s="1"/>
      <c r="E101" s="1"/>
      <c r="F101" s="9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8.75" x14ac:dyDescent="0.3">
      <c r="A102" s="1"/>
      <c r="B102" s="1"/>
      <c r="C102" s="1"/>
      <c r="D102" s="1"/>
      <c r="E102" s="1"/>
      <c r="F102" s="9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8.75" x14ac:dyDescent="0.3">
      <c r="A103" s="1"/>
      <c r="B103" s="1"/>
      <c r="C103" s="1"/>
      <c r="D103" s="1"/>
      <c r="E103" s="1"/>
      <c r="F103" s="9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8.75" x14ac:dyDescent="0.3">
      <c r="A104" s="1"/>
      <c r="B104" s="1"/>
      <c r="C104" s="1"/>
      <c r="D104" s="1"/>
      <c r="E104" s="1"/>
      <c r="F104" s="9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8.75" x14ac:dyDescent="0.3">
      <c r="A105" s="1"/>
      <c r="B105" s="1"/>
      <c r="C105" s="1"/>
      <c r="D105" s="1"/>
      <c r="E105" s="1"/>
      <c r="F105" s="9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8.75" x14ac:dyDescent="0.3">
      <c r="A106" s="1"/>
      <c r="B106" s="1"/>
      <c r="C106" s="1"/>
      <c r="D106" s="1"/>
      <c r="E106" s="1"/>
      <c r="F106" s="9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8.75" x14ac:dyDescent="0.3">
      <c r="A107" s="1"/>
      <c r="B107" s="1"/>
      <c r="C107" s="1"/>
      <c r="D107" s="1"/>
      <c r="E107" s="1"/>
      <c r="F107" s="9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8.75" x14ac:dyDescent="0.3">
      <c r="A108" s="1"/>
      <c r="B108" s="1"/>
      <c r="C108" s="1"/>
      <c r="D108" s="1"/>
      <c r="E108" s="1"/>
      <c r="F108" s="9"/>
      <c r="G108" s="1"/>
      <c r="H108" s="1"/>
      <c r="I108" s="1"/>
      <c r="J108" s="1"/>
      <c r="K108" s="1"/>
      <c r="L108" s="1"/>
      <c r="M108" s="1"/>
      <c r="N108" s="1"/>
      <c r="O108" s="1"/>
    </row>
  </sheetData>
  <mergeCells count="14">
    <mergeCell ref="H6:H7"/>
    <mergeCell ref="I6:J6"/>
    <mergeCell ref="K6:M6"/>
    <mergeCell ref="A8:M8"/>
    <mergeCell ref="A6:A7"/>
    <mergeCell ref="B6:B7"/>
    <mergeCell ref="C6:C7"/>
    <mergeCell ref="D6:D7"/>
    <mergeCell ref="E6:G6"/>
    <mergeCell ref="B9:D9"/>
    <mergeCell ref="A38:M38"/>
    <mergeCell ref="A79:M79"/>
    <mergeCell ref="B98:B99"/>
    <mergeCell ref="C98:C99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"/>
  <sheetViews>
    <sheetView topLeftCell="A82" workbookViewId="0">
      <selection activeCell="A87" sqref="A87:M89"/>
    </sheetView>
  </sheetViews>
  <sheetFormatPr defaultRowHeight="15" x14ac:dyDescent="0.25"/>
  <cols>
    <col min="1" max="1" width="9.28515625" customWidth="1"/>
    <col min="2" max="2" width="33.85546875" customWidth="1"/>
    <col min="3" max="3" width="13" customWidth="1"/>
    <col min="4" max="5" width="12.7109375" customWidth="1"/>
    <col min="6" max="6" width="12.7109375" style="12" customWidth="1"/>
    <col min="7" max="13" width="12.7109375" customWidth="1"/>
  </cols>
  <sheetData>
    <row r="1" spans="1:15" ht="20.25" x14ac:dyDescent="0.3">
      <c r="A1" s="59"/>
      <c r="B1" s="59"/>
      <c r="C1" s="59"/>
      <c r="D1" s="59"/>
      <c r="E1" s="59"/>
      <c r="F1" s="60"/>
      <c r="G1" s="59"/>
      <c r="H1" s="59"/>
      <c r="I1" s="59"/>
      <c r="J1" s="59"/>
      <c r="K1" s="59"/>
      <c r="L1" s="59"/>
      <c r="M1" s="59"/>
    </row>
    <row r="2" spans="1:15" ht="20.25" x14ac:dyDescent="0.3">
      <c r="A2" s="61" t="s">
        <v>0</v>
      </c>
      <c r="B2" s="61"/>
      <c r="C2" s="61"/>
      <c r="D2" s="61" t="s">
        <v>66</v>
      </c>
      <c r="E2" s="61"/>
      <c r="F2" s="60"/>
      <c r="G2" s="59"/>
      <c r="H2" s="59"/>
      <c r="I2" s="59"/>
      <c r="J2" s="59"/>
      <c r="K2" s="59"/>
      <c r="L2" s="59"/>
      <c r="M2" s="59"/>
    </row>
    <row r="3" spans="1:15" ht="20.25" x14ac:dyDescent="0.3">
      <c r="A3" s="61"/>
      <c r="B3" s="61"/>
      <c r="C3" s="61"/>
      <c r="D3" s="61"/>
      <c r="E3" s="61"/>
      <c r="F3" s="60"/>
      <c r="G3" s="59"/>
      <c r="H3" s="59"/>
      <c r="I3" s="59"/>
      <c r="J3" s="59"/>
      <c r="K3" s="59"/>
      <c r="L3" s="59"/>
      <c r="M3" s="59"/>
    </row>
    <row r="4" spans="1:15" ht="20.25" x14ac:dyDescent="0.3">
      <c r="A4" s="61" t="s">
        <v>2</v>
      </c>
      <c r="B4" s="61"/>
      <c r="C4" s="61"/>
      <c r="D4" s="61" t="s">
        <v>299</v>
      </c>
      <c r="E4" s="61"/>
      <c r="F4" s="60"/>
      <c r="G4" s="59"/>
      <c r="H4" s="59"/>
      <c r="I4" s="59"/>
      <c r="J4" s="59"/>
      <c r="K4" s="59"/>
      <c r="L4" s="59"/>
      <c r="M4" s="59"/>
    </row>
    <row r="5" spans="1:15" ht="20.25" x14ac:dyDescent="0.3">
      <c r="A5" s="59"/>
      <c r="B5" s="59"/>
      <c r="C5" s="59"/>
      <c r="D5" s="59"/>
      <c r="E5" s="59"/>
      <c r="F5" s="60"/>
      <c r="G5" s="59"/>
      <c r="H5" s="59"/>
      <c r="I5" s="59"/>
      <c r="J5" s="59"/>
      <c r="K5" s="59"/>
      <c r="L5" s="59"/>
      <c r="M5" s="59"/>
    </row>
    <row r="6" spans="1:15" ht="34.5" customHeight="1" x14ac:dyDescent="0.3">
      <c r="A6" s="170" t="s">
        <v>3</v>
      </c>
      <c r="B6" s="175" t="s">
        <v>4</v>
      </c>
      <c r="C6" s="179" t="s">
        <v>26</v>
      </c>
      <c r="D6" s="176" t="s">
        <v>27</v>
      </c>
      <c r="E6" s="170" t="s">
        <v>5</v>
      </c>
      <c r="F6" s="170"/>
      <c r="G6" s="170"/>
      <c r="H6" s="178" t="s">
        <v>9</v>
      </c>
      <c r="I6" s="178" t="s">
        <v>10</v>
      </c>
      <c r="J6" s="178"/>
      <c r="K6" s="170" t="s">
        <v>13</v>
      </c>
      <c r="L6" s="170"/>
      <c r="M6" s="170"/>
      <c r="N6" s="1"/>
      <c r="O6" s="1"/>
    </row>
    <row r="7" spans="1:15" ht="60" customHeight="1" x14ac:dyDescent="0.3">
      <c r="A7" s="170"/>
      <c r="B7" s="175"/>
      <c r="C7" s="180"/>
      <c r="D7" s="177"/>
      <c r="E7" s="3" t="s">
        <v>6</v>
      </c>
      <c r="F7" s="10" t="s">
        <v>7</v>
      </c>
      <c r="G7" s="3" t="s">
        <v>8</v>
      </c>
      <c r="H7" s="178"/>
      <c r="I7" s="3" t="s">
        <v>11</v>
      </c>
      <c r="J7" s="3" t="s">
        <v>12</v>
      </c>
      <c r="K7" s="3" t="s">
        <v>14</v>
      </c>
      <c r="L7" s="3" t="s">
        <v>15</v>
      </c>
      <c r="M7" s="3" t="s">
        <v>16</v>
      </c>
      <c r="N7" s="1"/>
      <c r="O7" s="1"/>
    </row>
    <row r="8" spans="1:15" ht="18.75" x14ac:dyDescent="0.3">
      <c r="A8" s="171" t="s">
        <v>17</v>
      </c>
      <c r="B8" s="172"/>
      <c r="C8" s="173"/>
      <c r="D8" s="172"/>
      <c r="E8" s="172"/>
      <c r="F8" s="172"/>
      <c r="G8" s="172"/>
      <c r="H8" s="172"/>
      <c r="I8" s="172"/>
      <c r="J8" s="172"/>
      <c r="K8" s="172"/>
      <c r="L8" s="172"/>
      <c r="M8" s="174"/>
      <c r="N8" s="1"/>
      <c r="O8" s="1"/>
    </row>
    <row r="9" spans="1:15" ht="18.75" x14ac:dyDescent="0.3">
      <c r="A9" s="1"/>
      <c r="B9" s="189"/>
      <c r="C9" s="190"/>
      <c r="D9" s="191"/>
      <c r="E9" s="26"/>
      <c r="F9" s="10"/>
      <c r="G9" s="3"/>
      <c r="H9" s="3"/>
      <c r="I9" s="3"/>
      <c r="J9" s="3"/>
      <c r="K9" s="3"/>
      <c r="L9" s="3"/>
      <c r="M9" s="3"/>
      <c r="N9" s="1"/>
      <c r="O9" s="1"/>
    </row>
    <row r="10" spans="1:15" ht="18.75" x14ac:dyDescent="0.3">
      <c r="A10" s="2" t="s">
        <v>217</v>
      </c>
      <c r="B10" s="2" t="s">
        <v>218</v>
      </c>
      <c r="C10" s="25"/>
      <c r="D10" s="25"/>
      <c r="E10" s="93"/>
      <c r="F10" s="27"/>
      <c r="G10" s="26"/>
      <c r="H10" s="26"/>
      <c r="I10" s="26"/>
      <c r="J10" s="26"/>
      <c r="K10" s="26"/>
      <c r="L10" s="26"/>
      <c r="M10" s="26"/>
      <c r="N10" s="1"/>
      <c r="O10" s="1"/>
    </row>
    <row r="11" spans="1:15" ht="18.75" x14ac:dyDescent="0.3">
      <c r="A11" s="15"/>
      <c r="B11" s="28" t="s">
        <v>101</v>
      </c>
      <c r="C11" s="29">
        <v>40</v>
      </c>
      <c r="D11" s="29">
        <v>40</v>
      </c>
      <c r="E11" s="3"/>
      <c r="F11" s="10"/>
      <c r="G11" s="3"/>
      <c r="H11" s="3"/>
      <c r="I11" s="3"/>
      <c r="J11" s="3"/>
      <c r="K11" s="3"/>
      <c r="L11" s="3"/>
      <c r="M11" s="3"/>
      <c r="N11" s="1"/>
      <c r="O11" s="1"/>
    </row>
    <row r="12" spans="1:15" ht="18.75" x14ac:dyDescent="0.3">
      <c r="A12" s="15"/>
      <c r="B12" s="28" t="s">
        <v>21</v>
      </c>
      <c r="C12" s="29">
        <v>112</v>
      </c>
      <c r="D12" s="29">
        <v>112</v>
      </c>
      <c r="E12" s="3"/>
      <c r="F12" s="10"/>
      <c r="G12" s="3"/>
      <c r="H12" s="3"/>
      <c r="I12" s="3"/>
      <c r="J12" s="3"/>
      <c r="K12" s="3"/>
      <c r="L12" s="3"/>
      <c r="M12" s="3"/>
      <c r="N12" s="1"/>
      <c r="O12" s="1"/>
    </row>
    <row r="13" spans="1:15" ht="18.75" x14ac:dyDescent="0.3">
      <c r="A13" s="15"/>
      <c r="B13" s="28" t="s">
        <v>25</v>
      </c>
      <c r="C13" s="29">
        <v>56</v>
      </c>
      <c r="D13" s="29">
        <v>56</v>
      </c>
      <c r="E13" s="3"/>
      <c r="F13" s="10"/>
      <c r="G13" s="3"/>
      <c r="H13" s="3"/>
      <c r="I13" s="3"/>
      <c r="J13" s="3"/>
      <c r="K13" s="3"/>
      <c r="L13" s="3"/>
      <c r="M13" s="3"/>
      <c r="N13" s="1"/>
      <c r="O13" s="1"/>
    </row>
    <row r="14" spans="1:15" ht="18.75" x14ac:dyDescent="0.3">
      <c r="A14" s="15"/>
      <c r="B14" s="28" t="s">
        <v>22</v>
      </c>
      <c r="C14" s="29">
        <v>5</v>
      </c>
      <c r="D14" s="29">
        <v>5</v>
      </c>
      <c r="E14" s="3"/>
      <c r="F14" s="10"/>
      <c r="G14" s="3"/>
      <c r="H14" s="3"/>
      <c r="I14" s="3"/>
      <c r="J14" s="3"/>
      <c r="K14" s="3"/>
      <c r="L14" s="3"/>
      <c r="M14" s="3"/>
      <c r="N14" s="1"/>
      <c r="O14" s="1"/>
    </row>
    <row r="15" spans="1:15" ht="18.75" x14ac:dyDescent="0.3">
      <c r="A15" s="15"/>
      <c r="B15" s="28" t="s">
        <v>23</v>
      </c>
      <c r="C15" s="29">
        <v>5</v>
      </c>
      <c r="D15" s="29">
        <v>5</v>
      </c>
      <c r="E15" s="29"/>
      <c r="F15" s="32"/>
      <c r="G15" s="29"/>
      <c r="H15" s="19"/>
      <c r="I15" s="29"/>
      <c r="J15" s="29"/>
      <c r="K15" s="29"/>
      <c r="L15" s="29"/>
      <c r="M15" s="29"/>
      <c r="N15" s="1"/>
      <c r="O15" s="1"/>
    </row>
    <row r="16" spans="1:15" ht="18.75" x14ac:dyDescent="0.3">
      <c r="A16" s="49"/>
      <c r="B16" s="30" t="s">
        <v>28</v>
      </c>
      <c r="C16" s="29"/>
      <c r="D16" s="46">
        <v>200</v>
      </c>
      <c r="E16" s="29">
        <v>7.8</v>
      </c>
      <c r="F16" s="29">
        <v>9.44</v>
      </c>
      <c r="G16" s="29">
        <v>35.840000000000003</v>
      </c>
      <c r="H16" s="29">
        <v>283.60000000000002</v>
      </c>
      <c r="I16" s="29">
        <v>144.56</v>
      </c>
      <c r="J16" s="29">
        <v>1.2</v>
      </c>
      <c r="K16" s="29">
        <v>0.19</v>
      </c>
      <c r="L16" s="29">
        <v>0.06</v>
      </c>
      <c r="M16" s="29">
        <v>1.5</v>
      </c>
      <c r="N16" s="1"/>
      <c r="O16" s="1"/>
    </row>
    <row r="17" spans="1:15" ht="18.75" x14ac:dyDescent="0.3">
      <c r="A17" s="18" t="s">
        <v>31</v>
      </c>
      <c r="B17" s="18" t="s">
        <v>23</v>
      </c>
      <c r="C17" s="3"/>
      <c r="D17" s="3"/>
      <c r="E17" s="3"/>
      <c r="F17" s="10"/>
      <c r="G17" s="3"/>
      <c r="H17" s="3"/>
      <c r="I17" s="3"/>
      <c r="J17" s="3"/>
      <c r="K17" s="3"/>
      <c r="L17" s="3"/>
      <c r="M17" s="3"/>
      <c r="N17" s="1"/>
      <c r="O17" s="1"/>
    </row>
    <row r="18" spans="1:15" ht="37.5" x14ac:dyDescent="0.3">
      <c r="A18" s="18"/>
      <c r="B18" s="28" t="s">
        <v>32</v>
      </c>
      <c r="C18" s="29">
        <v>10</v>
      </c>
      <c r="D18" s="29">
        <v>10</v>
      </c>
      <c r="E18" s="3"/>
      <c r="F18" s="10"/>
      <c r="G18" s="3"/>
      <c r="H18" s="3"/>
      <c r="I18" s="3"/>
      <c r="J18" s="3"/>
      <c r="K18" s="3"/>
      <c r="L18" s="3"/>
      <c r="M18" s="3"/>
      <c r="N18" s="1"/>
      <c r="O18" s="1"/>
    </row>
    <row r="19" spans="1:15" ht="18.75" x14ac:dyDescent="0.3">
      <c r="A19" s="18"/>
      <c r="B19" s="30" t="s">
        <v>28</v>
      </c>
      <c r="C19" s="19"/>
      <c r="D19" s="31">
        <v>10</v>
      </c>
      <c r="E19" s="29">
        <v>0.05</v>
      </c>
      <c r="F19" s="32">
        <v>8.3000000000000007</v>
      </c>
      <c r="G19" s="29">
        <v>0.8</v>
      </c>
      <c r="H19" s="29">
        <v>75</v>
      </c>
      <c r="I19" s="29">
        <v>1.2</v>
      </c>
      <c r="J19" s="29">
        <v>0.02</v>
      </c>
      <c r="K19" s="29">
        <v>0</v>
      </c>
      <c r="L19" s="29">
        <v>0.1</v>
      </c>
      <c r="M19" s="29">
        <v>0</v>
      </c>
      <c r="N19" s="1"/>
      <c r="O19" s="1"/>
    </row>
    <row r="20" spans="1:15" ht="18.75" x14ac:dyDescent="0.3">
      <c r="A20" s="18" t="s">
        <v>33</v>
      </c>
      <c r="B20" s="18" t="s">
        <v>34</v>
      </c>
      <c r="C20" s="3"/>
      <c r="D20" s="3"/>
      <c r="E20" s="3"/>
      <c r="F20" s="10"/>
      <c r="G20" s="3"/>
      <c r="H20" s="3"/>
      <c r="I20" s="3"/>
      <c r="J20" s="3"/>
      <c r="K20" s="3"/>
      <c r="L20" s="3"/>
      <c r="M20" s="3"/>
      <c r="N20" s="1"/>
      <c r="O20" s="1"/>
    </row>
    <row r="21" spans="1:15" ht="18.75" x14ac:dyDescent="0.3">
      <c r="A21" s="18"/>
      <c r="B21" s="28" t="s">
        <v>34</v>
      </c>
      <c r="C21" s="162">
        <v>75</v>
      </c>
      <c r="D21" s="162">
        <v>75</v>
      </c>
      <c r="E21" s="3"/>
      <c r="F21" s="10"/>
      <c r="G21" s="3"/>
      <c r="H21" s="3"/>
      <c r="I21" s="3"/>
      <c r="J21" s="3"/>
      <c r="K21" s="3"/>
      <c r="L21" s="3"/>
      <c r="M21" s="3"/>
      <c r="N21" s="1"/>
      <c r="O21" s="1"/>
    </row>
    <row r="22" spans="1:15" ht="18.75" x14ac:dyDescent="0.3">
      <c r="A22" s="18"/>
      <c r="B22" s="30" t="s">
        <v>28</v>
      </c>
      <c r="C22" s="159"/>
      <c r="D22" s="160">
        <v>75</v>
      </c>
      <c r="E22" s="162">
        <v>5.7</v>
      </c>
      <c r="F22" s="32">
        <v>0.6</v>
      </c>
      <c r="G22" s="162">
        <v>36.9</v>
      </c>
      <c r="H22" s="162">
        <v>176.25</v>
      </c>
      <c r="I22" s="162">
        <v>15</v>
      </c>
      <c r="J22" s="162">
        <v>0.83</v>
      </c>
      <c r="K22" s="162">
        <v>0.08</v>
      </c>
      <c r="L22" s="162">
        <v>0</v>
      </c>
      <c r="M22" s="162">
        <v>0</v>
      </c>
      <c r="N22" s="1"/>
      <c r="O22" s="1"/>
    </row>
    <row r="23" spans="1:15" ht="18.75" x14ac:dyDescent="0.3">
      <c r="A23" s="18" t="s">
        <v>35</v>
      </c>
      <c r="B23" s="18" t="s">
        <v>36</v>
      </c>
      <c r="C23" s="3"/>
      <c r="D23" s="3"/>
      <c r="E23" s="3"/>
      <c r="F23" s="10"/>
      <c r="G23" s="3"/>
      <c r="H23" s="3"/>
      <c r="I23" s="3"/>
      <c r="J23" s="3"/>
      <c r="K23" s="3"/>
      <c r="L23" s="3"/>
      <c r="M23" s="3"/>
      <c r="N23" s="1"/>
      <c r="O23" s="1"/>
    </row>
    <row r="24" spans="1:15" ht="18.75" x14ac:dyDescent="0.3">
      <c r="A24" s="18"/>
      <c r="B24" s="28" t="s">
        <v>36</v>
      </c>
      <c r="C24" s="162">
        <v>40</v>
      </c>
      <c r="D24" s="162">
        <v>40</v>
      </c>
      <c r="E24" s="3"/>
      <c r="F24" s="10"/>
      <c r="G24" s="3"/>
      <c r="H24" s="3"/>
      <c r="I24" s="3"/>
      <c r="J24" s="3"/>
      <c r="K24" s="3"/>
      <c r="L24" s="3"/>
      <c r="M24" s="3"/>
      <c r="N24" s="1"/>
      <c r="O24" s="1"/>
    </row>
    <row r="25" spans="1:15" ht="18.75" x14ac:dyDescent="0.3">
      <c r="A25" s="18"/>
      <c r="B25" s="30" t="s">
        <v>28</v>
      </c>
      <c r="C25" s="159"/>
      <c r="D25" s="160">
        <v>40</v>
      </c>
      <c r="E25" s="162">
        <v>2.6</v>
      </c>
      <c r="F25" s="32">
        <v>0.48</v>
      </c>
      <c r="G25" s="162">
        <v>13.3</v>
      </c>
      <c r="H25" s="162">
        <v>116</v>
      </c>
      <c r="I25" s="162">
        <v>23.3</v>
      </c>
      <c r="J25" s="162">
        <v>2.6</v>
      </c>
      <c r="K25" s="162">
        <v>0.12</v>
      </c>
      <c r="L25" s="162">
        <v>0</v>
      </c>
      <c r="M25" s="162">
        <v>0</v>
      </c>
      <c r="N25" s="1"/>
      <c r="O25" s="1"/>
    </row>
    <row r="26" spans="1:15" ht="18.75" x14ac:dyDescent="0.3">
      <c r="A26" s="18" t="s">
        <v>37</v>
      </c>
      <c r="B26" s="18" t="s">
        <v>38</v>
      </c>
      <c r="C26" s="121"/>
      <c r="D26" s="121"/>
      <c r="E26" s="122"/>
      <c r="F26" s="32"/>
      <c r="G26" s="122"/>
      <c r="H26" s="122"/>
      <c r="I26" s="122"/>
      <c r="J26" s="122"/>
      <c r="K26" s="122"/>
      <c r="L26" s="122"/>
      <c r="M26" s="122"/>
      <c r="N26" s="1"/>
      <c r="O26" s="1"/>
    </row>
    <row r="27" spans="1:15" ht="18.75" x14ac:dyDescent="0.3">
      <c r="A27" s="3"/>
      <c r="B27" s="28" t="s">
        <v>39</v>
      </c>
      <c r="C27" s="122">
        <v>3</v>
      </c>
      <c r="D27" s="122">
        <v>3</v>
      </c>
      <c r="E27" s="122"/>
      <c r="F27" s="32"/>
      <c r="G27" s="122"/>
      <c r="H27" s="122"/>
      <c r="I27" s="122"/>
      <c r="J27" s="122"/>
      <c r="K27" s="122"/>
      <c r="L27" s="122"/>
      <c r="M27" s="122"/>
      <c r="N27" s="1"/>
      <c r="O27" s="1"/>
    </row>
    <row r="28" spans="1:15" ht="18.75" x14ac:dyDescent="0.3">
      <c r="A28" s="3"/>
      <c r="B28" s="28" t="s">
        <v>21</v>
      </c>
      <c r="C28" s="122">
        <v>100</v>
      </c>
      <c r="D28" s="122">
        <v>100</v>
      </c>
      <c r="E28" s="122"/>
      <c r="F28" s="32"/>
      <c r="G28" s="122"/>
      <c r="H28" s="122"/>
      <c r="I28" s="122"/>
      <c r="J28" s="122"/>
      <c r="K28" s="122"/>
      <c r="L28" s="122"/>
      <c r="M28" s="122"/>
      <c r="N28" s="1"/>
      <c r="O28" s="1"/>
    </row>
    <row r="29" spans="1:15" ht="18.75" x14ac:dyDescent="0.3">
      <c r="A29" s="3"/>
      <c r="B29" s="28" t="s">
        <v>25</v>
      </c>
      <c r="C29" s="122">
        <v>110</v>
      </c>
      <c r="D29" s="122">
        <v>110</v>
      </c>
      <c r="E29" s="122"/>
      <c r="F29" s="32"/>
      <c r="G29" s="122"/>
      <c r="H29" s="122"/>
      <c r="I29" s="122"/>
      <c r="J29" s="122"/>
      <c r="K29" s="122"/>
      <c r="L29" s="122"/>
      <c r="M29" s="122"/>
      <c r="N29" s="1"/>
      <c r="O29" s="1"/>
    </row>
    <row r="30" spans="1:15" ht="18.75" x14ac:dyDescent="0.3">
      <c r="A30" s="3"/>
      <c r="B30" s="28" t="s">
        <v>22</v>
      </c>
      <c r="C30" s="122">
        <v>20</v>
      </c>
      <c r="D30" s="122">
        <v>20</v>
      </c>
      <c r="E30" s="3"/>
      <c r="F30" s="10"/>
      <c r="G30" s="3"/>
      <c r="H30" s="3"/>
      <c r="I30" s="3"/>
      <c r="J30" s="3"/>
      <c r="K30" s="3"/>
      <c r="L30" s="3"/>
      <c r="M30" s="3"/>
      <c r="N30" s="1"/>
      <c r="O30" s="1"/>
    </row>
    <row r="31" spans="1:15" ht="18.75" x14ac:dyDescent="0.3">
      <c r="A31" s="3"/>
      <c r="B31" s="30" t="s">
        <v>28</v>
      </c>
      <c r="C31" s="121"/>
      <c r="D31" s="123">
        <v>200</v>
      </c>
      <c r="E31" s="122">
        <v>3.6</v>
      </c>
      <c r="F31" s="32">
        <v>3.3</v>
      </c>
      <c r="G31" s="122">
        <v>25</v>
      </c>
      <c r="H31" s="122">
        <v>144</v>
      </c>
      <c r="I31" s="122">
        <v>124</v>
      </c>
      <c r="J31" s="122">
        <v>0.8</v>
      </c>
      <c r="K31" s="122">
        <v>0.04</v>
      </c>
      <c r="L31" s="122">
        <v>0.02</v>
      </c>
      <c r="M31" s="122">
        <v>1.3</v>
      </c>
      <c r="N31" s="1"/>
      <c r="O31" s="1"/>
    </row>
    <row r="32" spans="1:15" ht="18.75" x14ac:dyDescent="0.3">
      <c r="A32" s="3"/>
      <c r="B32" s="42" t="s">
        <v>40</v>
      </c>
      <c r="C32" s="18"/>
      <c r="D32" s="18"/>
      <c r="E32" s="31">
        <f t="shared" ref="E32:M32" si="0">E16+E19+E22+E25+E31</f>
        <v>19.750000000000004</v>
      </c>
      <c r="F32" s="123">
        <f t="shared" si="0"/>
        <v>22.120000000000005</v>
      </c>
      <c r="G32" s="123">
        <f t="shared" si="0"/>
        <v>111.83999999999999</v>
      </c>
      <c r="H32" s="123">
        <f t="shared" si="0"/>
        <v>794.85</v>
      </c>
      <c r="I32" s="123">
        <f t="shared" si="0"/>
        <v>308.06</v>
      </c>
      <c r="J32" s="123">
        <f t="shared" si="0"/>
        <v>5.45</v>
      </c>
      <c r="K32" s="123">
        <f t="shared" si="0"/>
        <v>0.43</v>
      </c>
      <c r="L32" s="123">
        <f t="shared" si="0"/>
        <v>0.18</v>
      </c>
      <c r="M32" s="123">
        <f t="shared" si="0"/>
        <v>2.8</v>
      </c>
      <c r="N32" s="1"/>
      <c r="O32" s="1"/>
    </row>
    <row r="33" spans="1:15" ht="18.75" x14ac:dyDescent="0.3">
      <c r="A33" s="171" t="s">
        <v>19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4"/>
      <c r="N33" s="1"/>
      <c r="O33" s="1"/>
    </row>
    <row r="34" spans="1:15" ht="18.75" x14ac:dyDescent="0.3">
      <c r="A34" s="2" t="s">
        <v>102</v>
      </c>
      <c r="B34" s="2" t="s">
        <v>103</v>
      </c>
      <c r="C34" s="44"/>
      <c r="D34" s="44"/>
      <c r="E34" s="26"/>
      <c r="F34" s="45"/>
      <c r="G34" s="26"/>
      <c r="H34" s="26"/>
      <c r="I34" s="26"/>
      <c r="J34" s="26"/>
      <c r="K34" s="26"/>
      <c r="L34" s="26"/>
      <c r="M34" s="26"/>
      <c r="N34" s="1"/>
      <c r="O34" s="1"/>
    </row>
    <row r="35" spans="1:15" ht="18.75" x14ac:dyDescent="0.3">
      <c r="A35" s="15"/>
      <c r="B35" s="28" t="s">
        <v>47</v>
      </c>
      <c r="C35" s="29">
        <v>93</v>
      </c>
      <c r="D35" s="29">
        <v>74</v>
      </c>
      <c r="E35" s="3"/>
      <c r="F35" s="10"/>
      <c r="G35" s="3"/>
      <c r="H35" s="3"/>
      <c r="I35" s="3"/>
      <c r="J35" s="3"/>
      <c r="K35" s="3"/>
      <c r="L35" s="3"/>
      <c r="M35" s="3"/>
      <c r="N35" s="1"/>
      <c r="O35" s="1"/>
    </row>
    <row r="36" spans="1:15" ht="18.75" x14ac:dyDescent="0.3">
      <c r="A36" s="15"/>
      <c r="B36" s="28" t="s">
        <v>83</v>
      </c>
      <c r="C36" s="29">
        <v>25</v>
      </c>
      <c r="D36" s="29">
        <v>20</v>
      </c>
      <c r="E36" s="3"/>
      <c r="F36" s="10"/>
      <c r="G36" s="3"/>
      <c r="H36" s="3"/>
      <c r="I36" s="3"/>
      <c r="J36" s="3"/>
      <c r="K36" s="3"/>
      <c r="L36" s="3"/>
      <c r="M36" s="3"/>
      <c r="N36" s="1"/>
      <c r="O36" s="1"/>
    </row>
    <row r="37" spans="1:15" ht="18.75" x14ac:dyDescent="0.3">
      <c r="A37" s="15"/>
      <c r="B37" s="28" t="s">
        <v>46</v>
      </c>
      <c r="C37" s="29">
        <v>10</v>
      </c>
      <c r="D37" s="29">
        <v>10</v>
      </c>
      <c r="E37" s="3"/>
      <c r="F37" s="10"/>
      <c r="G37" s="3"/>
      <c r="H37" s="3"/>
      <c r="I37" s="3"/>
      <c r="J37" s="3"/>
      <c r="K37" s="3"/>
      <c r="L37" s="3"/>
      <c r="M37" s="3"/>
      <c r="N37" s="1"/>
      <c r="O37" s="1"/>
    </row>
    <row r="38" spans="1:15" ht="18.75" x14ac:dyDescent="0.3">
      <c r="A38" s="15"/>
      <c r="B38" s="30" t="s">
        <v>28</v>
      </c>
      <c r="C38" s="29"/>
      <c r="D38" s="46">
        <v>100</v>
      </c>
      <c r="E38" s="32">
        <v>1.2</v>
      </c>
      <c r="F38" s="32">
        <v>10.4</v>
      </c>
      <c r="G38" s="32">
        <v>6.5</v>
      </c>
      <c r="H38" s="32">
        <v>124</v>
      </c>
      <c r="I38" s="32">
        <v>32</v>
      </c>
      <c r="J38" s="32">
        <v>1.1000000000000001</v>
      </c>
      <c r="K38" s="32">
        <v>0.01</v>
      </c>
      <c r="L38" s="32">
        <v>0</v>
      </c>
      <c r="M38" s="32">
        <v>5.5</v>
      </c>
      <c r="N38" s="1"/>
      <c r="O38" s="1"/>
    </row>
    <row r="39" spans="1:15" ht="18.75" x14ac:dyDescent="0.3">
      <c r="A39" s="2" t="s">
        <v>104</v>
      </c>
      <c r="B39" s="2" t="s">
        <v>105</v>
      </c>
      <c r="C39" s="47"/>
      <c r="D39" s="47"/>
      <c r="E39" s="25"/>
      <c r="F39" s="48"/>
      <c r="G39" s="25"/>
      <c r="H39" s="25"/>
      <c r="I39" s="25"/>
      <c r="J39" s="25"/>
      <c r="K39" s="25"/>
      <c r="L39" s="25"/>
      <c r="M39" s="25"/>
      <c r="N39" s="1"/>
      <c r="O39" s="1"/>
    </row>
    <row r="40" spans="1:15" ht="18.75" x14ac:dyDescent="0.3">
      <c r="A40" s="18"/>
      <c r="B40" s="28" t="s">
        <v>106</v>
      </c>
      <c r="C40" s="29">
        <v>175</v>
      </c>
      <c r="D40" s="29">
        <v>175</v>
      </c>
      <c r="E40" s="3"/>
      <c r="F40" s="10"/>
      <c r="G40" s="3"/>
      <c r="H40" s="3"/>
      <c r="I40" s="3"/>
      <c r="J40" s="3"/>
      <c r="K40" s="3"/>
      <c r="L40" s="3"/>
      <c r="M40" s="3"/>
      <c r="N40" s="1"/>
      <c r="O40" s="1"/>
    </row>
    <row r="41" spans="1:15" ht="18.75" x14ac:dyDescent="0.3">
      <c r="A41" s="3"/>
      <c r="B41" s="28" t="s">
        <v>107</v>
      </c>
      <c r="C41" s="29">
        <v>77</v>
      </c>
      <c r="D41" s="29">
        <v>54</v>
      </c>
      <c r="E41" s="3"/>
      <c r="F41" s="10"/>
      <c r="G41" s="3"/>
      <c r="H41" s="3"/>
      <c r="I41" s="3"/>
      <c r="J41" s="3"/>
      <c r="K41" s="3"/>
      <c r="L41" s="3"/>
      <c r="M41" s="3"/>
      <c r="N41" s="1"/>
      <c r="O41" s="1"/>
    </row>
    <row r="42" spans="1:15" ht="18.75" x14ac:dyDescent="0.3">
      <c r="A42" s="3"/>
      <c r="B42" s="28" t="s">
        <v>81</v>
      </c>
      <c r="C42" s="29">
        <v>150</v>
      </c>
      <c r="D42" s="29">
        <v>113</v>
      </c>
      <c r="E42" s="3"/>
      <c r="F42" s="10"/>
      <c r="G42" s="3"/>
      <c r="H42" s="3"/>
      <c r="I42" s="3"/>
      <c r="J42" s="3"/>
      <c r="K42" s="3"/>
      <c r="L42" s="3"/>
      <c r="M42" s="3"/>
      <c r="N42" s="1"/>
      <c r="O42" s="1"/>
    </row>
    <row r="43" spans="1:15" ht="18.75" x14ac:dyDescent="0.3">
      <c r="A43" s="3"/>
      <c r="B43" s="28" t="s">
        <v>45</v>
      </c>
      <c r="C43" s="29">
        <v>12.5</v>
      </c>
      <c r="D43" s="29">
        <v>10</v>
      </c>
      <c r="E43" s="3"/>
      <c r="F43" s="10"/>
      <c r="G43" s="3"/>
      <c r="H43" s="3"/>
      <c r="I43" s="3"/>
      <c r="J43" s="3"/>
      <c r="K43" s="3"/>
      <c r="L43" s="3"/>
      <c r="M43" s="3"/>
      <c r="N43" s="1"/>
      <c r="O43" s="1"/>
    </row>
    <row r="44" spans="1:15" ht="18.75" x14ac:dyDescent="0.3">
      <c r="A44" s="3"/>
      <c r="B44" s="28" t="s">
        <v>51</v>
      </c>
      <c r="C44" s="29">
        <v>12.5</v>
      </c>
      <c r="D44" s="29">
        <v>10</v>
      </c>
      <c r="E44" s="3"/>
      <c r="F44" s="10"/>
      <c r="G44" s="3"/>
      <c r="H44" s="3"/>
      <c r="I44" s="3"/>
      <c r="J44" s="3"/>
      <c r="K44" s="3"/>
      <c r="L44" s="3"/>
      <c r="M44" s="3"/>
      <c r="N44" s="1"/>
      <c r="O44" s="1"/>
    </row>
    <row r="45" spans="1:15" ht="18.75" x14ac:dyDescent="0.3">
      <c r="A45" s="3"/>
      <c r="B45" s="28" t="s">
        <v>23</v>
      </c>
      <c r="C45" s="29">
        <v>5</v>
      </c>
      <c r="D45" s="29">
        <v>5</v>
      </c>
      <c r="E45" s="3"/>
      <c r="F45" s="10"/>
      <c r="G45" s="3"/>
      <c r="H45" s="3"/>
      <c r="I45" s="3"/>
      <c r="J45" s="3"/>
      <c r="K45" s="3"/>
      <c r="L45" s="3"/>
      <c r="M45" s="3"/>
      <c r="N45" s="1"/>
      <c r="O45" s="1"/>
    </row>
    <row r="46" spans="1:15" ht="18.75" x14ac:dyDescent="0.3">
      <c r="A46" s="3"/>
      <c r="B46" s="30" t="s">
        <v>28</v>
      </c>
      <c r="C46" s="29"/>
      <c r="D46" s="46">
        <v>250</v>
      </c>
      <c r="E46" s="29">
        <v>9.85</v>
      </c>
      <c r="F46" s="29">
        <v>4.9000000000000004</v>
      </c>
      <c r="G46" s="29">
        <v>15.2</v>
      </c>
      <c r="H46" s="29">
        <v>144</v>
      </c>
      <c r="I46" s="29">
        <v>35</v>
      </c>
      <c r="J46" s="29">
        <v>1.3</v>
      </c>
      <c r="K46" s="29">
        <v>0.15</v>
      </c>
      <c r="L46" s="29">
        <v>0.04</v>
      </c>
      <c r="M46" s="29">
        <v>9.6999999999999993</v>
      </c>
      <c r="N46" s="1"/>
      <c r="O46" s="1"/>
    </row>
    <row r="47" spans="1:15" ht="18.75" x14ac:dyDescent="0.3">
      <c r="A47" s="18" t="s">
        <v>219</v>
      </c>
      <c r="B47" s="94" t="s">
        <v>220</v>
      </c>
      <c r="C47" s="29"/>
      <c r="D47" s="29"/>
      <c r="E47" s="3"/>
      <c r="F47" s="10"/>
      <c r="G47" s="3"/>
      <c r="H47" s="3"/>
      <c r="I47" s="3"/>
      <c r="J47" s="3"/>
      <c r="K47" s="3"/>
      <c r="L47" s="3"/>
      <c r="M47" s="3"/>
      <c r="N47" s="1"/>
      <c r="O47" s="1"/>
    </row>
    <row r="48" spans="1:15" ht="18.75" x14ac:dyDescent="0.3">
      <c r="A48" s="3"/>
      <c r="B48" s="28" t="s">
        <v>221</v>
      </c>
      <c r="C48" s="29">
        <v>139</v>
      </c>
      <c r="D48" s="29">
        <v>103</v>
      </c>
      <c r="E48" s="3"/>
      <c r="F48" s="10"/>
      <c r="G48" s="3"/>
      <c r="H48" s="3"/>
      <c r="I48" s="3"/>
      <c r="J48" s="3"/>
      <c r="K48" s="3"/>
      <c r="L48" s="3"/>
      <c r="M48" s="3"/>
      <c r="N48" s="1"/>
      <c r="O48" s="1"/>
    </row>
    <row r="49" spans="1:15" ht="18.75" x14ac:dyDescent="0.3">
      <c r="A49" s="3"/>
      <c r="B49" s="28" t="s">
        <v>34</v>
      </c>
      <c r="C49" s="29">
        <v>23</v>
      </c>
      <c r="D49" s="29">
        <v>23</v>
      </c>
      <c r="E49" s="3"/>
      <c r="F49" s="10"/>
      <c r="G49" s="3"/>
      <c r="H49" s="3"/>
      <c r="I49" s="3"/>
      <c r="J49" s="3"/>
      <c r="K49" s="3"/>
      <c r="L49" s="3"/>
      <c r="M49" s="3"/>
      <c r="N49" s="1"/>
      <c r="O49" s="1"/>
    </row>
    <row r="50" spans="1:15" ht="18.75" x14ac:dyDescent="0.3">
      <c r="A50" s="3"/>
      <c r="B50" s="28" t="s">
        <v>147</v>
      </c>
      <c r="C50" s="29">
        <v>13.2</v>
      </c>
      <c r="D50" s="29">
        <v>13.2</v>
      </c>
      <c r="E50" s="3"/>
      <c r="F50" s="10"/>
      <c r="G50" s="3"/>
      <c r="H50" s="3"/>
      <c r="I50" s="3"/>
      <c r="J50" s="3"/>
      <c r="K50" s="3"/>
      <c r="L50" s="3"/>
      <c r="M50" s="3"/>
      <c r="N50" s="1"/>
      <c r="O50" s="1"/>
    </row>
    <row r="51" spans="1:15" ht="18.75" x14ac:dyDescent="0.3">
      <c r="A51" s="3"/>
      <c r="B51" s="95" t="s">
        <v>222</v>
      </c>
      <c r="C51" s="19">
        <v>27.6</v>
      </c>
      <c r="D51" s="19">
        <v>27.6</v>
      </c>
      <c r="E51" s="29"/>
      <c r="F51" s="32"/>
      <c r="G51" s="29"/>
      <c r="H51" s="29"/>
      <c r="I51" s="29"/>
      <c r="J51" s="29"/>
      <c r="K51" s="29"/>
      <c r="L51" s="29"/>
      <c r="M51" s="29"/>
      <c r="N51" s="1"/>
      <c r="O51" s="1"/>
    </row>
    <row r="52" spans="1:15" ht="18.75" x14ac:dyDescent="0.3">
      <c r="A52" s="3"/>
      <c r="B52" s="95" t="s">
        <v>23</v>
      </c>
      <c r="C52" s="121">
        <v>8.4</v>
      </c>
      <c r="D52" s="121">
        <v>8.4</v>
      </c>
      <c r="E52" s="122"/>
      <c r="F52" s="32"/>
      <c r="G52" s="122"/>
      <c r="H52" s="122"/>
      <c r="I52" s="122"/>
      <c r="J52" s="122"/>
      <c r="K52" s="122"/>
      <c r="L52" s="122"/>
      <c r="M52" s="122"/>
      <c r="N52" s="1"/>
      <c r="O52" s="1"/>
    </row>
    <row r="53" spans="1:15" ht="18.75" x14ac:dyDescent="0.3">
      <c r="A53" s="18"/>
      <c r="B53" s="3" t="s">
        <v>223</v>
      </c>
      <c r="C53" s="19"/>
      <c r="D53" s="19">
        <v>150</v>
      </c>
      <c r="E53" s="29"/>
      <c r="F53" s="32"/>
      <c r="G53" s="29"/>
      <c r="H53" s="29"/>
      <c r="I53" s="29"/>
      <c r="J53" s="29"/>
      <c r="K53" s="29"/>
      <c r="L53" s="29"/>
      <c r="M53" s="29"/>
      <c r="N53" s="1"/>
      <c r="O53" s="1"/>
    </row>
    <row r="54" spans="1:15" ht="18.75" x14ac:dyDescent="0.3">
      <c r="A54" s="3"/>
      <c r="B54" s="30" t="s">
        <v>28</v>
      </c>
      <c r="C54" s="121"/>
      <c r="D54" s="123">
        <v>120</v>
      </c>
      <c r="E54" s="122">
        <v>21.36</v>
      </c>
      <c r="F54" s="122">
        <v>21</v>
      </c>
      <c r="G54" s="122">
        <v>17.16</v>
      </c>
      <c r="H54" s="122">
        <v>343.2</v>
      </c>
      <c r="I54" s="122">
        <v>46.8</v>
      </c>
      <c r="J54" s="122">
        <v>3.36</v>
      </c>
      <c r="K54" s="122">
        <v>0.108</v>
      </c>
      <c r="L54" s="122">
        <v>4.8000000000000001E-2</v>
      </c>
      <c r="M54" s="122">
        <v>0</v>
      </c>
      <c r="N54" s="1"/>
      <c r="O54" s="1"/>
    </row>
    <row r="55" spans="1:15" ht="18.75" x14ac:dyDescent="0.3">
      <c r="A55" s="18" t="s">
        <v>132</v>
      </c>
      <c r="B55" s="18" t="s">
        <v>133</v>
      </c>
      <c r="C55" s="121"/>
      <c r="D55" s="123"/>
      <c r="E55" s="122"/>
      <c r="F55" s="122"/>
      <c r="G55" s="122"/>
      <c r="H55" s="122"/>
      <c r="I55" s="122"/>
      <c r="J55" s="122"/>
      <c r="K55" s="122"/>
      <c r="L55" s="122"/>
      <c r="M55" s="122"/>
      <c r="N55" s="1"/>
      <c r="O55" s="1"/>
    </row>
    <row r="56" spans="1:15" ht="18.75" x14ac:dyDescent="0.3">
      <c r="A56" s="3"/>
      <c r="B56" s="28" t="s">
        <v>52</v>
      </c>
      <c r="C56" s="122">
        <v>72</v>
      </c>
      <c r="D56" s="122">
        <v>72</v>
      </c>
      <c r="E56" s="122"/>
      <c r="F56" s="122"/>
      <c r="G56" s="122"/>
      <c r="H56" s="122"/>
      <c r="I56" s="122"/>
      <c r="J56" s="122"/>
      <c r="K56" s="122"/>
      <c r="L56" s="122"/>
      <c r="M56" s="122"/>
      <c r="N56" s="1"/>
      <c r="O56" s="1"/>
    </row>
    <row r="57" spans="1:15" ht="18.75" x14ac:dyDescent="0.3">
      <c r="A57" s="3"/>
      <c r="B57" s="28" t="s">
        <v>23</v>
      </c>
      <c r="C57" s="122">
        <v>9</v>
      </c>
      <c r="D57" s="122">
        <v>9</v>
      </c>
      <c r="E57" s="122"/>
      <c r="F57" s="122"/>
      <c r="G57" s="122"/>
      <c r="H57" s="122"/>
      <c r="I57" s="122"/>
      <c r="J57" s="122"/>
      <c r="K57" s="122"/>
      <c r="L57" s="122"/>
      <c r="M57" s="122"/>
      <c r="N57" s="1"/>
      <c r="O57" s="1"/>
    </row>
    <row r="58" spans="1:15" ht="18.75" x14ac:dyDescent="0.3">
      <c r="A58" s="3"/>
      <c r="B58" s="30" t="s">
        <v>28</v>
      </c>
      <c r="C58" s="121"/>
      <c r="D58" s="123">
        <v>200</v>
      </c>
      <c r="E58" s="122">
        <v>5</v>
      </c>
      <c r="F58" s="122">
        <v>8.1</v>
      </c>
      <c r="G58" s="122">
        <v>45.08</v>
      </c>
      <c r="H58" s="122">
        <v>272.8</v>
      </c>
      <c r="I58" s="122">
        <v>4.42</v>
      </c>
      <c r="J58" s="122">
        <v>0.7</v>
      </c>
      <c r="K58" s="122">
        <v>0.04</v>
      </c>
      <c r="L58" s="122">
        <v>0</v>
      </c>
      <c r="M58" s="122">
        <v>0.26</v>
      </c>
      <c r="N58" s="1"/>
      <c r="O58" s="1"/>
    </row>
    <row r="59" spans="1:15" ht="18.75" x14ac:dyDescent="0.3">
      <c r="A59" s="18" t="s">
        <v>33</v>
      </c>
      <c r="B59" s="18" t="s">
        <v>34</v>
      </c>
      <c r="C59" s="3"/>
      <c r="D59" s="3"/>
      <c r="E59" s="3"/>
      <c r="F59" s="10"/>
      <c r="G59" s="3"/>
      <c r="H59" s="3"/>
      <c r="I59" s="3"/>
      <c r="J59" s="3"/>
      <c r="K59" s="3"/>
      <c r="L59" s="3"/>
      <c r="M59" s="3"/>
      <c r="N59" s="1"/>
      <c r="O59" s="1"/>
    </row>
    <row r="60" spans="1:15" ht="18.75" x14ac:dyDescent="0.3">
      <c r="A60" s="18"/>
      <c r="B60" s="28" t="s">
        <v>34</v>
      </c>
      <c r="C60" s="162">
        <v>75</v>
      </c>
      <c r="D60" s="162">
        <v>75</v>
      </c>
      <c r="E60" s="3"/>
      <c r="F60" s="10"/>
      <c r="G60" s="3"/>
      <c r="H60" s="3"/>
      <c r="I60" s="3"/>
      <c r="J60" s="3"/>
      <c r="K60" s="3"/>
      <c r="L60" s="3"/>
      <c r="M60" s="3"/>
      <c r="N60" s="1"/>
      <c r="O60" s="1"/>
    </row>
    <row r="61" spans="1:15" ht="18.75" x14ac:dyDescent="0.3">
      <c r="A61" s="18"/>
      <c r="B61" s="30" t="s">
        <v>28</v>
      </c>
      <c r="C61" s="159"/>
      <c r="D61" s="160">
        <v>75</v>
      </c>
      <c r="E61" s="162">
        <v>5.7</v>
      </c>
      <c r="F61" s="32">
        <v>0.6</v>
      </c>
      <c r="G61" s="162">
        <v>36.9</v>
      </c>
      <c r="H61" s="162">
        <v>176.25</v>
      </c>
      <c r="I61" s="162">
        <v>15</v>
      </c>
      <c r="J61" s="162">
        <v>0.83</v>
      </c>
      <c r="K61" s="162">
        <v>0.08</v>
      </c>
      <c r="L61" s="162">
        <v>0</v>
      </c>
      <c r="M61" s="162">
        <v>0</v>
      </c>
      <c r="N61" s="1"/>
      <c r="O61" s="1"/>
    </row>
    <row r="62" spans="1:15" ht="18.75" x14ac:dyDescent="0.3">
      <c r="A62" s="18" t="s">
        <v>35</v>
      </c>
      <c r="B62" s="18" t="s">
        <v>36</v>
      </c>
      <c r="C62" s="3"/>
      <c r="D62" s="3"/>
      <c r="E62" s="3"/>
      <c r="F62" s="10"/>
      <c r="G62" s="3"/>
      <c r="H62" s="3"/>
      <c r="I62" s="3"/>
      <c r="J62" s="3"/>
      <c r="K62" s="3"/>
      <c r="L62" s="3"/>
      <c r="M62" s="3"/>
      <c r="N62" s="1"/>
      <c r="O62" s="1"/>
    </row>
    <row r="63" spans="1:15" ht="18.75" x14ac:dyDescent="0.3">
      <c r="A63" s="18"/>
      <c r="B63" s="28" t="s">
        <v>36</v>
      </c>
      <c r="C63" s="162">
        <v>40</v>
      </c>
      <c r="D63" s="162">
        <v>40</v>
      </c>
      <c r="E63" s="3"/>
      <c r="F63" s="10"/>
      <c r="G63" s="3"/>
      <c r="H63" s="3"/>
      <c r="I63" s="3"/>
      <c r="J63" s="3"/>
      <c r="K63" s="3"/>
      <c r="L63" s="3"/>
      <c r="M63" s="3"/>
      <c r="N63" s="1"/>
      <c r="O63" s="1"/>
    </row>
    <row r="64" spans="1:15" ht="18.75" x14ac:dyDescent="0.3">
      <c r="A64" s="18"/>
      <c r="B64" s="30" t="s">
        <v>28</v>
      </c>
      <c r="C64" s="159"/>
      <c r="D64" s="160">
        <v>40</v>
      </c>
      <c r="E64" s="162">
        <v>2.6</v>
      </c>
      <c r="F64" s="32">
        <v>0.48</v>
      </c>
      <c r="G64" s="162">
        <v>13.3</v>
      </c>
      <c r="H64" s="162">
        <v>116</v>
      </c>
      <c r="I64" s="162">
        <v>23.3</v>
      </c>
      <c r="J64" s="162">
        <v>2.6</v>
      </c>
      <c r="K64" s="162">
        <v>0.12</v>
      </c>
      <c r="L64" s="162">
        <v>0</v>
      </c>
      <c r="M64" s="162">
        <v>0</v>
      </c>
      <c r="N64" s="1"/>
      <c r="O64" s="1"/>
    </row>
    <row r="65" spans="1:15" ht="18.75" x14ac:dyDescent="0.3">
      <c r="A65" s="2" t="s">
        <v>108</v>
      </c>
      <c r="B65" s="2" t="s">
        <v>109</v>
      </c>
      <c r="C65" s="20"/>
      <c r="D65" s="47"/>
      <c r="E65" s="25"/>
      <c r="F65" s="48"/>
      <c r="G65" s="25"/>
      <c r="H65" s="25"/>
      <c r="I65" s="25"/>
      <c r="J65" s="25"/>
      <c r="K65" s="25"/>
      <c r="L65" s="25"/>
      <c r="M65" s="25"/>
      <c r="N65" s="1"/>
      <c r="O65" s="1"/>
    </row>
    <row r="66" spans="1:15" ht="18.75" x14ac:dyDescent="0.3">
      <c r="A66" s="49"/>
      <c r="B66" s="28" t="s">
        <v>110</v>
      </c>
      <c r="C66" s="29">
        <v>20</v>
      </c>
      <c r="D66" s="29">
        <v>20</v>
      </c>
      <c r="E66" s="29"/>
      <c r="F66" s="32"/>
      <c r="G66" s="29"/>
      <c r="H66" s="29"/>
      <c r="I66" s="29"/>
      <c r="J66" s="29"/>
      <c r="K66" s="29"/>
      <c r="L66" s="29"/>
      <c r="M66" s="29"/>
      <c r="N66" s="1"/>
      <c r="O66" s="1"/>
    </row>
    <row r="67" spans="1:15" ht="18.75" x14ac:dyDescent="0.3">
      <c r="A67" s="49"/>
      <c r="B67" s="28" t="s">
        <v>22</v>
      </c>
      <c r="C67" s="29">
        <v>15</v>
      </c>
      <c r="D67" s="29">
        <v>15</v>
      </c>
      <c r="E67" s="29"/>
      <c r="F67" s="32"/>
      <c r="G67" s="29"/>
      <c r="H67" s="29"/>
      <c r="I67" s="29"/>
      <c r="J67" s="29"/>
      <c r="K67" s="29"/>
      <c r="L67" s="29"/>
      <c r="M67" s="29"/>
      <c r="N67" s="1"/>
      <c r="O67" s="1"/>
    </row>
    <row r="68" spans="1:15" ht="18.75" x14ac:dyDescent="0.3">
      <c r="A68" s="49"/>
      <c r="B68" s="28" t="s">
        <v>25</v>
      </c>
      <c r="C68" s="29">
        <v>230</v>
      </c>
      <c r="D68" s="29">
        <v>230</v>
      </c>
      <c r="E68" s="29"/>
      <c r="F68" s="32"/>
      <c r="G68" s="29"/>
      <c r="H68" s="29"/>
      <c r="I68" s="29"/>
      <c r="J68" s="29"/>
      <c r="K68" s="29"/>
      <c r="L68" s="29"/>
      <c r="M68" s="29"/>
      <c r="N68" s="1"/>
      <c r="O68" s="1"/>
    </row>
    <row r="69" spans="1:15" ht="18.75" x14ac:dyDescent="0.3">
      <c r="A69" s="49"/>
      <c r="B69" s="30" t="s">
        <v>28</v>
      </c>
      <c r="C69" s="19"/>
      <c r="D69" s="31">
        <v>200</v>
      </c>
      <c r="E69" s="29">
        <v>0.7</v>
      </c>
      <c r="F69" s="29">
        <v>0.3</v>
      </c>
      <c r="G69" s="29">
        <v>22.8</v>
      </c>
      <c r="H69" s="29">
        <v>97</v>
      </c>
      <c r="I69" s="29">
        <v>12</v>
      </c>
      <c r="J69" s="29">
        <v>1.5</v>
      </c>
      <c r="K69" s="29">
        <v>0.01</v>
      </c>
      <c r="L69" s="29">
        <v>0</v>
      </c>
      <c r="M69" s="29">
        <v>70</v>
      </c>
      <c r="N69" s="1"/>
      <c r="O69" s="1"/>
    </row>
    <row r="70" spans="1:15" s="7" customFormat="1" ht="18.75" x14ac:dyDescent="0.3">
      <c r="A70" s="54"/>
      <c r="B70" s="50" t="s">
        <v>40</v>
      </c>
      <c r="C70" s="51"/>
      <c r="D70" s="51"/>
      <c r="E70" s="51">
        <f>E38+E46+E54+E58+E61+E64+E69</f>
        <v>46.410000000000004</v>
      </c>
      <c r="F70" s="51">
        <f t="shared" ref="F70:M70" si="1">F38+F46+F54+F58+F61+F64+F69</f>
        <v>45.779999999999994</v>
      </c>
      <c r="G70" s="51">
        <f t="shared" si="1"/>
        <v>156.94000000000003</v>
      </c>
      <c r="H70" s="51">
        <f t="shared" si="1"/>
        <v>1273.25</v>
      </c>
      <c r="I70" s="51">
        <f t="shared" si="1"/>
        <v>168.52</v>
      </c>
      <c r="J70" s="51">
        <f t="shared" si="1"/>
        <v>11.39</v>
      </c>
      <c r="K70" s="51">
        <f t="shared" si="1"/>
        <v>0.51800000000000002</v>
      </c>
      <c r="L70" s="51">
        <f t="shared" si="1"/>
        <v>8.7999999999999995E-2</v>
      </c>
      <c r="M70" s="51">
        <f t="shared" si="1"/>
        <v>85.46</v>
      </c>
      <c r="N70" s="2"/>
      <c r="O70" s="2"/>
    </row>
    <row r="71" spans="1:15" ht="18.75" x14ac:dyDescent="0.3">
      <c r="A71" s="184" t="s">
        <v>18</v>
      </c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"/>
      <c r="O71" s="1"/>
    </row>
    <row r="72" spans="1:15" ht="18.75" x14ac:dyDescent="0.3">
      <c r="A72" s="2" t="s">
        <v>148</v>
      </c>
      <c r="B72" s="2" t="s">
        <v>224</v>
      </c>
      <c r="C72" s="26"/>
      <c r="D72" s="26"/>
      <c r="E72" s="26"/>
      <c r="F72" s="45"/>
      <c r="G72" s="26"/>
      <c r="H72" s="26"/>
      <c r="I72" s="26"/>
      <c r="J72" s="26"/>
      <c r="K72" s="26"/>
      <c r="L72" s="26"/>
      <c r="M72" s="26"/>
      <c r="N72" s="1"/>
      <c r="O72" s="1"/>
    </row>
    <row r="73" spans="1:15" ht="18.75" x14ac:dyDescent="0.3">
      <c r="A73" s="3"/>
      <c r="B73" s="28" t="s">
        <v>149</v>
      </c>
      <c r="C73" s="29">
        <v>52</v>
      </c>
      <c r="D73" s="29">
        <v>50</v>
      </c>
      <c r="E73" s="3"/>
      <c r="F73" s="10"/>
      <c r="G73" s="3"/>
      <c r="H73" s="3"/>
      <c r="I73" s="3"/>
      <c r="J73" s="3"/>
      <c r="K73" s="3"/>
      <c r="L73" s="3"/>
      <c r="M73" s="3"/>
      <c r="N73" s="1"/>
      <c r="O73" s="1"/>
    </row>
    <row r="74" spans="1:15" ht="18.75" x14ac:dyDescent="0.3">
      <c r="A74" s="3"/>
      <c r="B74" s="28" t="s">
        <v>22</v>
      </c>
      <c r="C74" s="29">
        <v>2.5</v>
      </c>
      <c r="D74" s="29">
        <v>2.5</v>
      </c>
      <c r="E74" s="29"/>
      <c r="F74" s="32"/>
      <c r="G74" s="29"/>
      <c r="H74" s="29"/>
      <c r="I74" s="29"/>
      <c r="J74" s="29"/>
      <c r="K74" s="29"/>
      <c r="L74" s="29"/>
      <c r="M74" s="29"/>
      <c r="N74" s="1"/>
      <c r="O74" s="1"/>
    </row>
    <row r="75" spans="1:15" ht="18.75" x14ac:dyDescent="0.3">
      <c r="A75" s="3"/>
      <c r="B75" s="28" t="s">
        <v>23</v>
      </c>
      <c r="C75" s="29">
        <v>1.5</v>
      </c>
      <c r="D75" s="29">
        <v>1.5</v>
      </c>
      <c r="E75" s="3"/>
      <c r="F75" s="10"/>
      <c r="G75" s="3"/>
      <c r="H75" s="3"/>
      <c r="I75" s="3"/>
      <c r="J75" s="3"/>
      <c r="K75" s="3"/>
      <c r="L75" s="3"/>
      <c r="M75" s="3"/>
      <c r="N75" s="1"/>
      <c r="O75" s="1"/>
    </row>
    <row r="76" spans="1:15" ht="18.75" x14ac:dyDescent="0.3">
      <c r="A76" s="3"/>
      <c r="B76" s="28" t="s">
        <v>30</v>
      </c>
      <c r="C76" s="29">
        <v>3</v>
      </c>
      <c r="D76" s="29">
        <v>3</v>
      </c>
      <c r="E76" s="3"/>
      <c r="F76" s="10"/>
      <c r="G76" s="3"/>
      <c r="H76" s="3"/>
      <c r="I76" s="3"/>
      <c r="J76" s="3"/>
      <c r="K76" s="3"/>
      <c r="L76" s="3"/>
      <c r="M76" s="3"/>
      <c r="N76" s="1"/>
      <c r="O76" s="1"/>
    </row>
    <row r="77" spans="1:15" ht="18.75" x14ac:dyDescent="0.3">
      <c r="A77" s="3"/>
      <c r="B77" s="28" t="s">
        <v>24</v>
      </c>
      <c r="C77" s="29">
        <v>0.5</v>
      </c>
      <c r="D77" s="29">
        <v>0.5</v>
      </c>
      <c r="E77" s="29"/>
      <c r="F77" s="32"/>
      <c r="G77" s="29"/>
      <c r="H77" s="29"/>
      <c r="I77" s="29"/>
      <c r="J77" s="29"/>
      <c r="K77" s="29"/>
      <c r="L77" s="29"/>
      <c r="M77" s="29"/>
      <c r="N77" s="1"/>
      <c r="O77" s="1"/>
    </row>
    <row r="78" spans="1:15" ht="18.75" x14ac:dyDescent="0.3">
      <c r="A78" s="3"/>
      <c r="B78" s="28" t="s">
        <v>112</v>
      </c>
      <c r="C78" s="29">
        <v>1.5</v>
      </c>
      <c r="D78" s="29">
        <v>1.5</v>
      </c>
      <c r="E78" s="3"/>
      <c r="F78" s="10"/>
      <c r="G78" s="3"/>
      <c r="H78" s="3"/>
      <c r="I78" s="3"/>
      <c r="J78" s="3"/>
      <c r="K78" s="3"/>
      <c r="L78" s="3"/>
      <c r="M78" s="3"/>
      <c r="N78" s="1"/>
      <c r="O78" s="1"/>
    </row>
    <row r="79" spans="1:15" ht="18.75" x14ac:dyDescent="0.3">
      <c r="A79" s="3"/>
      <c r="B79" s="28" t="s">
        <v>25</v>
      </c>
      <c r="C79" s="29">
        <v>18</v>
      </c>
      <c r="D79" s="29">
        <v>18</v>
      </c>
      <c r="E79" s="3"/>
      <c r="F79" s="10"/>
      <c r="G79" s="3"/>
      <c r="H79" s="3"/>
      <c r="I79" s="3"/>
      <c r="J79" s="3"/>
      <c r="K79" s="3"/>
      <c r="L79" s="3"/>
      <c r="M79" s="3"/>
      <c r="N79" s="1"/>
      <c r="O79" s="1"/>
    </row>
    <row r="80" spans="1:15" ht="18.75" x14ac:dyDescent="0.3">
      <c r="A80" s="3"/>
      <c r="B80" s="28" t="s">
        <v>111</v>
      </c>
      <c r="C80" s="29">
        <v>42</v>
      </c>
      <c r="D80" s="29">
        <v>42</v>
      </c>
      <c r="E80" s="3"/>
      <c r="F80" s="10"/>
      <c r="G80" s="3"/>
      <c r="H80" s="3"/>
      <c r="I80" s="3"/>
      <c r="J80" s="3"/>
      <c r="K80" s="3"/>
      <c r="L80" s="3"/>
      <c r="M80" s="3"/>
      <c r="N80" s="1"/>
      <c r="O80" s="1"/>
    </row>
    <row r="81" spans="1:15" ht="18.75" x14ac:dyDescent="0.3">
      <c r="A81" s="3"/>
      <c r="B81" s="28" t="s">
        <v>84</v>
      </c>
      <c r="C81" s="29"/>
      <c r="D81" s="29">
        <v>58</v>
      </c>
      <c r="E81" s="3"/>
      <c r="F81" s="10"/>
      <c r="G81" s="3"/>
      <c r="H81" s="3"/>
      <c r="I81" s="3"/>
      <c r="J81" s="3"/>
      <c r="K81" s="3"/>
      <c r="L81" s="3"/>
      <c r="M81" s="3"/>
      <c r="N81" s="1"/>
      <c r="O81" s="1"/>
    </row>
    <row r="82" spans="1:15" ht="37.5" x14ac:dyDescent="0.3">
      <c r="A82" s="3"/>
      <c r="B82" s="28" t="s">
        <v>113</v>
      </c>
      <c r="C82" s="29">
        <v>0.3</v>
      </c>
      <c r="D82" s="29">
        <v>0.3</v>
      </c>
      <c r="E82" s="3"/>
      <c r="F82" s="10"/>
      <c r="G82" s="3"/>
      <c r="H82" s="3"/>
      <c r="I82" s="3"/>
      <c r="J82" s="3"/>
      <c r="K82" s="3"/>
      <c r="L82" s="3"/>
      <c r="M82" s="3"/>
      <c r="N82" s="1"/>
      <c r="O82" s="1"/>
    </row>
    <row r="83" spans="1:15" ht="18.75" x14ac:dyDescent="0.3">
      <c r="A83" s="3"/>
      <c r="B83" s="30" t="s">
        <v>28</v>
      </c>
      <c r="C83" s="19"/>
      <c r="D83" s="31">
        <v>100</v>
      </c>
      <c r="E83" s="29">
        <v>10.3</v>
      </c>
      <c r="F83" s="29">
        <v>13.4</v>
      </c>
      <c r="G83" s="29">
        <v>31</v>
      </c>
      <c r="H83" s="29">
        <v>286</v>
      </c>
      <c r="I83" s="29">
        <v>26</v>
      </c>
      <c r="J83" s="29">
        <v>1.3</v>
      </c>
      <c r="K83" s="29">
        <v>0.12</v>
      </c>
      <c r="L83" s="29">
        <v>0.02</v>
      </c>
      <c r="M83" s="29">
        <v>0</v>
      </c>
      <c r="N83" s="1"/>
      <c r="O83" s="1"/>
    </row>
    <row r="84" spans="1:15" ht="18.75" x14ac:dyDescent="0.3">
      <c r="A84" s="54" t="s">
        <v>91</v>
      </c>
      <c r="B84" s="54" t="s">
        <v>92</v>
      </c>
      <c r="C84" s="52"/>
      <c r="D84" s="52"/>
      <c r="E84" s="63"/>
      <c r="F84" s="64"/>
      <c r="G84" s="63"/>
      <c r="H84" s="63"/>
      <c r="I84" s="63"/>
      <c r="J84" s="63"/>
      <c r="K84" s="63"/>
      <c r="L84" s="63"/>
      <c r="M84" s="63"/>
      <c r="N84" s="1"/>
      <c r="O84" s="1"/>
    </row>
    <row r="85" spans="1:15" ht="18.75" x14ac:dyDescent="0.3">
      <c r="A85" s="3"/>
      <c r="B85" s="28" t="s">
        <v>92</v>
      </c>
      <c r="C85" s="29">
        <v>200</v>
      </c>
      <c r="D85" s="29">
        <v>200</v>
      </c>
      <c r="E85" s="3"/>
      <c r="F85" s="10"/>
      <c r="G85" s="3"/>
      <c r="H85" s="3"/>
      <c r="I85" s="3"/>
      <c r="J85" s="3"/>
      <c r="K85" s="3"/>
      <c r="L85" s="3"/>
      <c r="M85" s="3"/>
      <c r="N85" s="1"/>
      <c r="O85" s="1"/>
    </row>
    <row r="86" spans="1:15" ht="18.75" x14ac:dyDescent="0.3">
      <c r="A86" s="3"/>
      <c r="B86" s="38" t="s">
        <v>28</v>
      </c>
      <c r="C86" s="39"/>
      <c r="D86" s="39">
        <v>200</v>
      </c>
      <c r="E86" s="29">
        <v>1</v>
      </c>
      <c r="F86" s="29">
        <v>0.2</v>
      </c>
      <c r="G86" s="29">
        <v>20.2</v>
      </c>
      <c r="H86" s="29">
        <v>92</v>
      </c>
      <c r="I86" s="29">
        <v>14</v>
      </c>
      <c r="J86" s="29">
        <v>2.8</v>
      </c>
      <c r="K86" s="29">
        <v>0.2</v>
      </c>
      <c r="L86" s="29">
        <v>0</v>
      </c>
      <c r="M86" s="29">
        <v>4</v>
      </c>
      <c r="N86" s="1"/>
      <c r="O86" s="1"/>
    </row>
    <row r="87" spans="1:15" ht="18.75" x14ac:dyDescent="0.3">
      <c r="A87" s="18" t="s">
        <v>56</v>
      </c>
      <c r="B87" s="18" t="s">
        <v>114</v>
      </c>
      <c r="C87" s="3"/>
      <c r="D87" s="3"/>
      <c r="E87" s="3"/>
      <c r="F87" s="10"/>
      <c r="G87" s="3"/>
      <c r="H87" s="3"/>
      <c r="I87" s="3"/>
      <c r="J87" s="3"/>
      <c r="K87" s="3"/>
      <c r="L87" s="3"/>
      <c r="M87" s="3"/>
      <c r="N87" s="1"/>
      <c r="O87" s="1"/>
    </row>
    <row r="88" spans="1:15" ht="18.75" x14ac:dyDescent="0.3">
      <c r="A88" s="3"/>
      <c r="B88" s="28" t="s">
        <v>115</v>
      </c>
      <c r="C88" s="162">
        <v>114</v>
      </c>
      <c r="D88" s="162">
        <v>100</v>
      </c>
      <c r="E88" s="3"/>
      <c r="F88" s="10"/>
      <c r="G88" s="3"/>
      <c r="H88" s="3"/>
      <c r="I88" s="3"/>
      <c r="J88" s="3"/>
      <c r="K88" s="3"/>
      <c r="L88" s="3"/>
      <c r="M88" s="3"/>
      <c r="N88" s="1"/>
      <c r="O88" s="1"/>
    </row>
    <row r="89" spans="1:15" ht="18.75" x14ac:dyDescent="0.3">
      <c r="A89" s="3"/>
      <c r="B89" s="30" t="s">
        <v>28</v>
      </c>
      <c r="C89" s="160"/>
      <c r="D89" s="160">
        <v>100</v>
      </c>
      <c r="E89" s="162">
        <v>0.4</v>
      </c>
      <c r="F89" s="32">
        <v>0.4</v>
      </c>
      <c r="G89" s="162">
        <v>9.8000000000000007</v>
      </c>
      <c r="H89" s="162">
        <v>47</v>
      </c>
      <c r="I89" s="162">
        <v>16</v>
      </c>
      <c r="J89" s="162">
        <v>2.2000000000000002</v>
      </c>
      <c r="K89" s="162">
        <v>0.03</v>
      </c>
      <c r="L89" s="162">
        <v>0</v>
      </c>
      <c r="M89" s="162">
        <v>10</v>
      </c>
      <c r="N89" s="1"/>
      <c r="O89" s="1"/>
    </row>
    <row r="90" spans="1:15" ht="18.75" x14ac:dyDescent="0.3">
      <c r="A90" s="3"/>
      <c r="B90" s="30"/>
      <c r="C90" s="31"/>
      <c r="D90" s="31"/>
      <c r="E90" s="29"/>
      <c r="F90" s="32"/>
      <c r="G90" s="29"/>
      <c r="H90" s="29"/>
      <c r="I90" s="29"/>
      <c r="J90" s="29"/>
      <c r="K90" s="29"/>
      <c r="L90" s="29"/>
      <c r="M90" s="29"/>
      <c r="N90" s="1"/>
      <c r="O90" s="1"/>
    </row>
    <row r="91" spans="1:15" s="13" customFormat="1" ht="18.75" x14ac:dyDescent="0.3">
      <c r="A91" s="54"/>
      <c r="B91" s="69" t="s">
        <v>40</v>
      </c>
      <c r="C91" s="54"/>
      <c r="D91" s="54"/>
      <c r="E91" s="51">
        <f t="shared" ref="E91:M91" si="2">E83+E86+E89</f>
        <v>11.700000000000001</v>
      </c>
      <c r="F91" s="55">
        <f t="shared" si="2"/>
        <v>14</v>
      </c>
      <c r="G91" s="51">
        <f t="shared" si="2"/>
        <v>61</v>
      </c>
      <c r="H91" s="51">
        <f t="shared" si="2"/>
        <v>425</v>
      </c>
      <c r="I91" s="51">
        <f t="shared" si="2"/>
        <v>56</v>
      </c>
      <c r="J91" s="51">
        <f t="shared" si="2"/>
        <v>6.3</v>
      </c>
      <c r="K91" s="51">
        <f t="shared" si="2"/>
        <v>0.35</v>
      </c>
      <c r="L91" s="51">
        <f t="shared" si="2"/>
        <v>0.02</v>
      </c>
      <c r="M91" s="51">
        <f t="shared" si="2"/>
        <v>14</v>
      </c>
      <c r="N91" s="2"/>
      <c r="O91" s="2"/>
    </row>
    <row r="92" spans="1:15" ht="18.75" x14ac:dyDescent="0.3">
      <c r="A92" s="3"/>
      <c r="B92" s="3"/>
      <c r="C92" s="3"/>
      <c r="D92" s="3"/>
      <c r="E92" s="3"/>
      <c r="F92" s="10"/>
      <c r="G92" s="3"/>
      <c r="H92" s="3"/>
      <c r="I92" s="3"/>
      <c r="J92" s="3"/>
      <c r="K92" s="3"/>
      <c r="L92" s="3"/>
      <c r="M92" s="3"/>
      <c r="N92" s="1"/>
      <c r="O92" s="1"/>
    </row>
    <row r="93" spans="1:15" ht="18.75" x14ac:dyDescent="0.3">
      <c r="A93" s="3"/>
      <c r="B93" s="42"/>
      <c r="C93" s="3"/>
      <c r="D93" s="3"/>
      <c r="E93" s="3"/>
      <c r="F93" s="10"/>
      <c r="G93" s="3"/>
      <c r="H93" s="3"/>
      <c r="I93" s="3"/>
      <c r="J93" s="3"/>
      <c r="K93" s="3"/>
      <c r="L93" s="3"/>
      <c r="M93" s="3"/>
      <c r="N93" s="1"/>
      <c r="O93" s="1"/>
    </row>
    <row r="94" spans="1:15" ht="18.75" x14ac:dyDescent="0.3">
      <c r="A94" s="1"/>
      <c r="B94" s="42" t="s">
        <v>64</v>
      </c>
      <c r="C94" s="1"/>
      <c r="D94" s="1"/>
      <c r="E94" s="1"/>
      <c r="F94" s="9"/>
      <c r="G94" s="1"/>
      <c r="H94" s="1"/>
      <c r="I94" s="1"/>
      <c r="J94" s="1"/>
      <c r="K94" s="1"/>
      <c r="L94" s="1"/>
      <c r="M94" s="1"/>
      <c r="N94" s="1"/>
      <c r="O94" s="1"/>
    </row>
    <row r="95" spans="1:15" ht="18.75" x14ac:dyDescent="0.3">
      <c r="A95" s="1"/>
      <c r="B95" s="18" t="s">
        <v>6</v>
      </c>
      <c r="C95" s="18">
        <f>E32+E70+E91</f>
        <v>77.860000000000014</v>
      </c>
      <c r="D95" s="8"/>
      <c r="E95" s="1"/>
      <c r="F95" s="9"/>
      <c r="G95" s="1"/>
      <c r="H95" s="1"/>
      <c r="I95" s="1"/>
      <c r="J95" s="1"/>
      <c r="K95" s="1"/>
      <c r="L95" s="1"/>
      <c r="M95" s="1"/>
      <c r="N95" s="1"/>
      <c r="O95" s="1"/>
    </row>
    <row r="96" spans="1:15" ht="18.75" x14ac:dyDescent="0.3">
      <c r="A96" s="1"/>
      <c r="B96" s="18" t="s">
        <v>7</v>
      </c>
      <c r="C96" s="18">
        <f>F32+F70+F91</f>
        <v>81.900000000000006</v>
      </c>
      <c r="D96" s="1"/>
      <c r="E96" s="1"/>
      <c r="F96" s="9"/>
      <c r="G96" s="1"/>
      <c r="H96" s="1"/>
      <c r="I96" s="1"/>
      <c r="J96" s="1"/>
      <c r="K96" s="1"/>
      <c r="L96" s="1"/>
      <c r="M96" s="1"/>
      <c r="N96" s="1"/>
      <c r="O96" s="1"/>
    </row>
    <row r="97" spans="1:15" ht="18.75" x14ac:dyDescent="0.3">
      <c r="A97" s="1"/>
      <c r="B97" s="18" t="s">
        <v>8</v>
      </c>
      <c r="C97" s="18">
        <f>G32+G70+G91</f>
        <v>329.78000000000003</v>
      </c>
      <c r="D97" s="1"/>
      <c r="E97" s="1"/>
      <c r="F97" s="9"/>
      <c r="G97" s="1"/>
      <c r="H97" s="1"/>
      <c r="I97" s="1"/>
      <c r="J97" s="1"/>
      <c r="K97" s="1"/>
      <c r="L97" s="1"/>
      <c r="M97" s="1"/>
      <c r="N97" s="1"/>
      <c r="O97" s="1"/>
    </row>
    <row r="98" spans="1:15" ht="15.75" customHeight="1" x14ac:dyDescent="0.3">
      <c r="A98" s="1"/>
      <c r="B98" s="167" t="s">
        <v>9</v>
      </c>
      <c r="C98" s="168">
        <f>H32+H70+H91</f>
        <v>2493.1</v>
      </c>
      <c r="D98" s="1"/>
      <c r="E98" s="1"/>
      <c r="F98" s="9"/>
      <c r="G98" s="1"/>
      <c r="H98" s="1"/>
      <c r="I98" s="1"/>
      <c r="J98" s="1"/>
      <c r="K98" s="1"/>
      <c r="L98" s="1"/>
      <c r="M98" s="1"/>
      <c r="N98" s="1"/>
      <c r="O98" s="1"/>
    </row>
    <row r="99" spans="1:15" ht="15.75" customHeight="1" x14ac:dyDescent="0.3">
      <c r="A99" s="1"/>
      <c r="B99" s="167"/>
      <c r="C99" s="169"/>
      <c r="D99" s="1"/>
      <c r="E99" s="1"/>
      <c r="F99" s="9"/>
      <c r="G99" s="1"/>
      <c r="H99" s="1"/>
      <c r="I99" s="1"/>
      <c r="J99" s="1"/>
      <c r="K99" s="1"/>
      <c r="L99" s="1"/>
      <c r="M99" s="1"/>
      <c r="N99" s="1"/>
      <c r="O99" s="1"/>
    </row>
    <row r="100" spans="1:15" ht="18.75" x14ac:dyDescent="0.3">
      <c r="A100" s="1"/>
      <c r="B100" s="1"/>
      <c r="C100" s="1"/>
      <c r="D100" s="1"/>
      <c r="E100" s="1"/>
      <c r="F100" s="9"/>
      <c r="G100" s="1"/>
      <c r="H100" s="1"/>
      <c r="I100" s="1"/>
      <c r="J100" s="1"/>
      <c r="K100" s="1"/>
      <c r="L100" s="1"/>
      <c r="M100" s="1"/>
      <c r="N100" s="1"/>
      <c r="O100" s="1"/>
    </row>
  </sheetData>
  <mergeCells count="14">
    <mergeCell ref="H6:H7"/>
    <mergeCell ref="I6:J6"/>
    <mergeCell ref="K6:M6"/>
    <mergeCell ref="A8:M8"/>
    <mergeCell ref="A6:A7"/>
    <mergeCell ref="B6:B7"/>
    <mergeCell ref="C6:C7"/>
    <mergeCell ref="D6:D7"/>
    <mergeCell ref="E6:G6"/>
    <mergeCell ref="B9:D9"/>
    <mergeCell ref="A33:M33"/>
    <mergeCell ref="A71:M71"/>
    <mergeCell ref="B98:B99"/>
    <mergeCell ref="C98:C99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3"/>
  <sheetViews>
    <sheetView topLeftCell="A2" workbookViewId="0">
      <selection activeCell="C17" sqref="C17"/>
    </sheetView>
  </sheetViews>
  <sheetFormatPr defaultRowHeight="15" x14ac:dyDescent="0.25"/>
  <cols>
    <col min="1" max="1" width="9.28515625" customWidth="1"/>
    <col min="2" max="2" width="33.85546875" customWidth="1"/>
    <col min="3" max="3" width="13" customWidth="1"/>
    <col min="4" max="5" width="12.7109375" customWidth="1"/>
    <col min="6" max="6" width="12.7109375" style="12" customWidth="1"/>
    <col min="7" max="13" width="12.7109375" customWidth="1"/>
  </cols>
  <sheetData>
    <row r="1" spans="1:16" ht="20.25" x14ac:dyDescent="0.3">
      <c r="A1" s="59"/>
      <c r="B1" s="59"/>
      <c r="C1" s="59"/>
      <c r="D1" s="59"/>
      <c r="E1" s="59"/>
      <c r="F1" s="60"/>
      <c r="G1" s="59"/>
      <c r="H1" s="59"/>
      <c r="I1" s="59"/>
      <c r="J1" s="59"/>
      <c r="K1" s="59"/>
      <c r="L1" s="59"/>
      <c r="M1" s="59"/>
    </row>
    <row r="2" spans="1:16" ht="20.25" x14ac:dyDescent="0.3">
      <c r="A2" s="61" t="s">
        <v>0</v>
      </c>
      <c r="B2" s="61"/>
      <c r="C2" s="61"/>
      <c r="D2" s="61" t="s">
        <v>67</v>
      </c>
      <c r="E2" s="61"/>
      <c r="F2" s="60"/>
      <c r="G2" s="59"/>
      <c r="H2" s="59"/>
      <c r="I2" s="59"/>
      <c r="J2" s="59"/>
      <c r="K2" s="59"/>
      <c r="L2" s="59"/>
      <c r="M2" s="59"/>
    </row>
    <row r="3" spans="1:16" ht="20.25" x14ac:dyDescent="0.3">
      <c r="A3" s="61"/>
      <c r="B3" s="61"/>
      <c r="C3" s="61"/>
      <c r="D3" s="61"/>
      <c r="E3" s="61"/>
      <c r="F3" s="60"/>
      <c r="G3" s="59"/>
      <c r="H3" s="59"/>
      <c r="I3" s="59"/>
      <c r="J3" s="59"/>
      <c r="K3" s="59"/>
      <c r="L3" s="59"/>
      <c r="M3" s="59"/>
    </row>
    <row r="4" spans="1:16" ht="20.25" x14ac:dyDescent="0.3">
      <c r="A4" s="61" t="s">
        <v>2</v>
      </c>
      <c r="B4" s="61"/>
      <c r="C4" s="61"/>
      <c r="D4" s="61" t="s">
        <v>299</v>
      </c>
      <c r="E4" s="61"/>
      <c r="F4" s="60"/>
      <c r="G4" s="59"/>
      <c r="H4" s="59"/>
      <c r="I4" s="59"/>
      <c r="J4" s="59"/>
      <c r="K4" s="59"/>
      <c r="L4" s="59"/>
      <c r="M4" s="59"/>
    </row>
    <row r="5" spans="1:16" ht="20.25" x14ac:dyDescent="0.3">
      <c r="A5" s="59"/>
      <c r="B5" s="59"/>
      <c r="C5" s="59"/>
      <c r="D5" s="59"/>
      <c r="E5" s="59"/>
      <c r="F5" s="60"/>
      <c r="G5" s="59"/>
      <c r="H5" s="59"/>
      <c r="I5" s="59"/>
      <c r="J5" s="59"/>
      <c r="K5" s="59"/>
      <c r="L5" s="59"/>
      <c r="M5" s="59"/>
    </row>
    <row r="6" spans="1:16" ht="34.5" customHeight="1" x14ac:dyDescent="0.3">
      <c r="A6" s="170" t="s">
        <v>3</v>
      </c>
      <c r="B6" s="175" t="s">
        <v>4</v>
      </c>
      <c r="C6" s="179" t="s">
        <v>26</v>
      </c>
      <c r="D6" s="176" t="s">
        <v>27</v>
      </c>
      <c r="E6" s="170" t="s">
        <v>5</v>
      </c>
      <c r="F6" s="170"/>
      <c r="G6" s="170"/>
      <c r="H6" s="178" t="s">
        <v>9</v>
      </c>
      <c r="I6" s="178" t="s">
        <v>10</v>
      </c>
      <c r="J6" s="178"/>
      <c r="K6" s="170" t="s">
        <v>13</v>
      </c>
      <c r="L6" s="170"/>
      <c r="M6" s="170"/>
      <c r="N6" s="1"/>
      <c r="O6" s="1"/>
      <c r="P6" s="1"/>
    </row>
    <row r="7" spans="1:16" ht="60" customHeight="1" x14ac:dyDescent="0.3">
      <c r="A7" s="170"/>
      <c r="B7" s="175"/>
      <c r="C7" s="180"/>
      <c r="D7" s="177"/>
      <c r="E7" s="3" t="s">
        <v>6</v>
      </c>
      <c r="F7" s="10" t="s">
        <v>7</v>
      </c>
      <c r="G7" s="3" t="s">
        <v>8</v>
      </c>
      <c r="H7" s="178"/>
      <c r="I7" s="3" t="s">
        <v>11</v>
      </c>
      <c r="J7" s="3" t="s">
        <v>12</v>
      </c>
      <c r="K7" s="3" t="s">
        <v>14</v>
      </c>
      <c r="L7" s="3" t="s">
        <v>15</v>
      </c>
      <c r="M7" s="3" t="s">
        <v>16</v>
      </c>
      <c r="N7" s="1"/>
      <c r="O7" s="1"/>
      <c r="P7" s="1"/>
    </row>
    <row r="8" spans="1:16" ht="18.75" x14ac:dyDescent="0.3">
      <c r="A8" s="171" t="s">
        <v>17</v>
      </c>
      <c r="B8" s="172"/>
      <c r="C8" s="173"/>
      <c r="D8" s="172"/>
      <c r="E8" s="172"/>
      <c r="F8" s="172"/>
      <c r="G8" s="172"/>
      <c r="H8" s="172"/>
      <c r="I8" s="172"/>
      <c r="J8" s="172"/>
      <c r="K8" s="172"/>
      <c r="L8" s="172"/>
      <c r="M8" s="174"/>
      <c r="N8" s="1"/>
      <c r="O8" s="1"/>
      <c r="P8" s="1"/>
    </row>
    <row r="9" spans="1:16" ht="18.75" x14ac:dyDescent="0.3">
      <c r="A9" s="18" t="s">
        <v>158</v>
      </c>
      <c r="B9" s="18" t="s">
        <v>159</v>
      </c>
      <c r="C9" s="128"/>
      <c r="D9" s="128"/>
      <c r="E9" s="3"/>
      <c r="F9" s="10"/>
      <c r="G9" s="3"/>
      <c r="H9" s="3"/>
      <c r="I9" s="3"/>
      <c r="J9" s="3"/>
      <c r="K9" s="3"/>
      <c r="L9" s="3"/>
      <c r="M9" s="3"/>
      <c r="N9" s="1"/>
      <c r="O9" s="1"/>
      <c r="P9" s="1"/>
    </row>
    <row r="10" spans="1:16" ht="18.75" x14ac:dyDescent="0.3">
      <c r="A10" s="3"/>
      <c r="B10" s="28" t="s">
        <v>149</v>
      </c>
      <c r="C10" s="128">
        <v>103</v>
      </c>
      <c r="D10" s="128">
        <v>100</v>
      </c>
      <c r="E10" s="3"/>
      <c r="F10" s="10"/>
      <c r="G10" s="3"/>
      <c r="H10" s="3"/>
      <c r="I10" s="3"/>
      <c r="J10" s="3"/>
      <c r="K10" s="3"/>
      <c r="L10" s="3"/>
      <c r="M10" s="3"/>
      <c r="N10" s="1"/>
      <c r="O10" s="1"/>
      <c r="P10" s="1"/>
    </row>
    <row r="11" spans="1:16" ht="18.75" x14ac:dyDescent="0.3">
      <c r="A11" s="3"/>
      <c r="B11" s="30" t="s">
        <v>28</v>
      </c>
      <c r="C11" s="124"/>
      <c r="D11" s="127">
        <v>100</v>
      </c>
      <c r="E11" s="128">
        <v>10.4</v>
      </c>
      <c r="F11" s="128">
        <v>20.9</v>
      </c>
      <c r="G11" s="128">
        <v>2.75</v>
      </c>
      <c r="H11" s="128">
        <v>230</v>
      </c>
      <c r="I11" s="128">
        <v>5</v>
      </c>
      <c r="J11" s="128">
        <v>1.75</v>
      </c>
      <c r="K11" s="128">
        <v>0.03</v>
      </c>
      <c r="L11" s="128">
        <v>1.4999999999999999E-2</v>
      </c>
      <c r="M11" s="128">
        <v>0</v>
      </c>
      <c r="N11" s="1"/>
      <c r="O11" s="1"/>
      <c r="P11" s="1"/>
    </row>
    <row r="12" spans="1:16" ht="18.75" x14ac:dyDescent="0.3">
      <c r="A12" s="18" t="s">
        <v>160</v>
      </c>
      <c r="B12" s="18" t="s">
        <v>161</v>
      </c>
      <c r="C12" s="129"/>
      <c r="D12" s="126"/>
      <c r="E12" s="3"/>
      <c r="F12" s="10"/>
      <c r="G12" s="3"/>
      <c r="H12" s="3"/>
      <c r="I12" s="3"/>
      <c r="J12" s="3"/>
      <c r="K12" s="3"/>
      <c r="L12" s="3"/>
      <c r="M12" s="3"/>
      <c r="N12" s="1"/>
      <c r="O12" s="1"/>
      <c r="P12" s="1"/>
    </row>
    <row r="13" spans="1:16" ht="18.75" x14ac:dyDescent="0.3">
      <c r="A13" s="3"/>
      <c r="B13" s="28" t="s">
        <v>162</v>
      </c>
      <c r="C13" s="128">
        <v>68</v>
      </c>
      <c r="D13" s="128">
        <v>68</v>
      </c>
      <c r="E13" s="3"/>
      <c r="F13" s="10"/>
      <c r="G13" s="3"/>
      <c r="H13" s="3"/>
      <c r="I13" s="3"/>
      <c r="J13" s="3"/>
      <c r="K13" s="3"/>
      <c r="L13" s="3"/>
      <c r="M13" s="3"/>
      <c r="N13" s="1"/>
      <c r="O13" s="1"/>
      <c r="P13" s="1"/>
    </row>
    <row r="14" spans="1:16" ht="18.75" x14ac:dyDescent="0.3">
      <c r="A14" s="3"/>
      <c r="B14" s="28" t="s">
        <v>23</v>
      </c>
      <c r="C14" s="128">
        <v>9</v>
      </c>
      <c r="D14" s="128">
        <v>9</v>
      </c>
      <c r="E14" s="3"/>
      <c r="F14" s="10"/>
      <c r="G14" s="3"/>
      <c r="H14" s="3"/>
      <c r="I14" s="3"/>
      <c r="J14" s="3"/>
      <c r="K14" s="3"/>
      <c r="L14" s="3"/>
      <c r="M14" s="3"/>
      <c r="N14" s="1"/>
      <c r="O14" s="1"/>
      <c r="P14" s="1"/>
    </row>
    <row r="15" spans="1:16" ht="18.75" x14ac:dyDescent="0.3">
      <c r="A15" s="3"/>
      <c r="B15" s="30" t="s">
        <v>28</v>
      </c>
      <c r="C15" s="124"/>
      <c r="D15" s="127">
        <v>200</v>
      </c>
      <c r="E15" s="128">
        <v>7.54</v>
      </c>
      <c r="F15" s="128">
        <v>0.9</v>
      </c>
      <c r="G15" s="128">
        <v>38.72</v>
      </c>
      <c r="H15" s="128">
        <v>193.2</v>
      </c>
      <c r="I15" s="128">
        <v>5.7</v>
      </c>
      <c r="J15" s="128">
        <v>0.78</v>
      </c>
      <c r="K15" s="128">
        <v>0.06</v>
      </c>
      <c r="L15" s="128">
        <v>0</v>
      </c>
      <c r="M15" s="128">
        <v>0.01</v>
      </c>
      <c r="N15" s="1"/>
      <c r="O15" s="1"/>
      <c r="P15" s="1"/>
    </row>
    <row r="16" spans="1:16" ht="18.75" x14ac:dyDescent="0.3">
      <c r="A16" s="18" t="s">
        <v>31</v>
      </c>
      <c r="B16" s="18" t="s">
        <v>23</v>
      </c>
      <c r="C16" s="3"/>
      <c r="D16" s="3"/>
      <c r="E16" s="3"/>
      <c r="F16" s="10"/>
      <c r="G16" s="3"/>
      <c r="H16" s="3"/>
      <c r="I16" s="3"/>
      <c r="J16" s="3"/>
      <c r="K16" s="3"/>
      <c r="L16" s="3"/>
      <c r="M16" s="3"/>
      <c r="N16" s="1"/>
      <c r="O16" s="1"/>
      <c r="P16" s="1"/>
    </row>
    <row r="17" spans="1:16" ht="37.5" x14ac:dyDescent="0.3">
      <c r="A17" s="18"/>
      <c r="B17" s="28" t="s">
        <v>32</v>
      </c>
      <c r="C17" s="29">
        <v>10</v>
      </c>
      <c r="D17" s="29">
        <v>10</v>
      </c>
      <c r="E17" s="3"/>
      <c r="F17" s="10"/>
      <c r="G17" s="3"/>
      <c r="H17" s="3"/>
      <c r="I17" s="3"/>
      <c r="J17" s="3"/>
      <c r="K17" s="3"/>
      <c r="L17" s="3"/>
      <c r="M17" s="3"/>
      <c r="N17" s="1"/>
      <c r="O17" s="1"/>
      <c r="P17" s="1"/>
    </row>
    <row r="18" spans="1:16" ht="18.75" x14ac:dyDescent="0.3">
      <c r="A18" s="18"/>
      <c r="B18" s="30" t="s">
        <v>28</v>
      </c>
      <c r="C18" s="19"/>
      <c r="D18" s="31">
        <v>10</v>
      </c>
      <c r="E18" s="29">
        <v>0.05</v>
      </c>
      <c r="F18" s="32">
        <v>8.3000000000000007</v>
      </c>
      <c r="G18" s="29">
        <v>0.8</v>
      </c>
      <c r="H18" s="29">
        <v>75</v>
      </c>
      <c r="I18" s="29">
        <v>1.2</v>
      </c>
      <c r="J18" s="29">
        <v>0.02</v>
      </c>
      <c r="K18" s="29">
        <v>0</v>
      </c>
      <c r="L18" s="29">
        <v>0.1</v>
      </c>
      <c r="M18" s="29">
        <v>0</v>
      </c>
      <c r="N18" s="1"/>
      <c r="O18" s="1"/>
      <c r="P18" s="1"/>
    </row>
    <row r="19" spans="1:16" ht="18.75" x14ac:dyDescent="0.3">
      <c r="A19" s="2" t="s">
        <v>74</v>
      </c>
      <c r="B19" s="2" t="s">
        <v>75</v>
      </c>
      <c r="C19" s="72"/>
      <c r="D19" s="73"/>
      <c r="E19" s="70"/>
      <c r="F19" s="71"/>
      <c r="G19" s="70"/>
      <c r="H19" s="70"/>
      <c r="I19" s="70"/>
      <c r="J19" s="70"/>
      <c r="K19" s="70"/>
      <c r="L19" s="70"/>
      <c r="M19" s="70"/>
      <c r="N19" s="1"/>
      <c r="O19" s="1"/>
      <c r="P19" s="1"/>
    </row>
    <row r="20" spans="1:16" ht="18.75" x14ac:dyDescent="0.3">
      <c r="A20" s="49"/>
      <c r="B20" s="28" t="s">
        <v>76</v>
      </c>
      <c r="C20" s="128">
        <v>20.2</v>
      </c>
      <c r="D20" s="128">
        <v>20</v>
      </c>
      <c r="E20" s="128"/>
      <c r="F20" s="128"/>
      <c r="G20" s="3"/>
      <c r="H20" s="3"/>
      <c r="I20" s="3"/>
      <c r="J20" s="3"/>
      <c r="K20" s="3"/>
      <c r="L20" s="3"/>
      <c r="M20" s="3"/>
      <c r="N20" s="1"/>
      <c r="O20" s="1"/>
      <c r="P20" s="1"/>
    </row>
    <row r="21" spans="1:16" ht="18.75" x14ac:dyDescent="0.3">
      <c r="A21" s="49"/>
      <c r="B21" s="30" t="s">
        <v>28</v>
      </c>
      <c r="C21" s="128"/>
      <c r="D21" s="129">
        <v>20</v>
      </c>
      <c r="E21" s="128">
        <v>5.2</v>
      </c>
      <c r="F21" s="128">
        <v>5.3</v>
      </c>
      <c r="G21" s="128">
        <v>0</v>
      </c>
      <c r="H21" s="128">
        <v>69</v>
      </c>
      <c r="I21" s="128">
        <v>0.01</v>
      </c>
      <c r="J21" s="128">
        <v>0.18</v>
      </c>
      <c r="K21" s="128">
        <v>0.01</v>
      </c>
      <c r="L21" s="128">
        <v>0.05</v>
      </c>
      <c r="M21" s="128">
        <v>0.14000000000000001</v>
      </c>
      <c r="N21" s="1"/>
      <c r="O21" s="1"/>
      <c r="P21" s="1"/>
    </row>
    <row r="22" spans="1:16" ht="18.75" x14ac:dyDescent="0.3">
      <c r="A22" s="18" t="s">
        <v>33</v>
      </c>
      <c r="B22" s="18" t="s">
        <v>34</v>
      </c>
      <c r="C22" s="3"/>
      <c r="D22" s="3"/>
      <c r="E22" s="3"/>
      <c r="F22" s="10"/>
      <c r="G22" s="3"/>
      <c r="H22" s="3"/>
      <c r="I22" s="3"/>
      <c r="J22" s="3"/>
      <c r="K22" s="3"/>
      <c r="L22" s="3"/>
      <c r="M22" s="3"/>
      <c r="N22" s="1"/>
      <c r="O22" s="1"/>
      <c r="P22" s="1"/>
    </row>
    <row r="23" spans="1:16" ht="18.75" x14ac:dyDescent="0.3">
      <c r="A23" s="18"/>
      <c r="B23" s="28" t="s">
        <v>34</v>
      </c>
      <c r="C23" s="162">
        <v>75</v>
      </c>
      <c r="D23" s="162">
        <v>75</v>
      </c>
      <c r="E23" s="3"/>
      <c r="F23" s="10"/>
      <c r="G23" s="3"/>
      <c r="H23" s="3"/>
      <c r="I23" s="3"/>
      <c r="J23" s="3"/>
      <c r="K23" s="3"/>
      <c r="L23" s="3"/>
      <c r="M23" s="3"/>
      <c r="N23" s="1"/>
      <c r="O23" s="1"/>
      <c r="P23" s="1"/>
    </row>
    <row r="24" spans="1:16" ht="18.75" x14ac:dyDescent="0.3">
      <c r="A24" s="18"/>
      <c r="B24" s="30" t="s">
        <v>28</v>
      </c>
      <c r="C24" s="159"/>
      <c r="D24" s="160">
        <v>75</v>
      </c>
      <c r="E24" s="162">
        <v>5.7</v>
      </c>
      <c r="F24" s="32">
        <v>0.6</v>
      </c>
      <c r="G24" s="162">
        <v>36.9</v>
      </c>
      <c r="H24" s="162">
        <v>176.25</v>
      </c>
      <c r="I24" s="162">
        <v>15</v>
      </c>
      <c r="J24" s="162">
        <v>0.83</v>
      </c>
      <c r="K24" s="162">
        <v>0.08</v>
      </c>
      <c r="L24" s="162">
        <v>0</v>
      </c>
      <c r="M24" s="162">
        <v>0</v>
      </c>
      <c r="N24" s="1"/>
      <c r="O24" s="1"/>
      <c r="P24" s="1"/>
    </row>
    <row r="25" spans="1:16" ht="18.75" x14ac:dyDescent="0.3">
      <c r="A25" s="18" t="s">
        <v>35</v>
      </c>
      <c r="B25" s="18" t="s">
        <v>36</v>
      </c>
      <c r="C25" s="3"/>
      <c r="D25" s="3"/>
      <c r="E25" s="3"/>
      <c r="F25" s="10"/>
      <c r="G25" s="3"/>
      <c r="H25" s="3"/>
      <c r="I25" s="3"/>
      <c r="J25" s="3"/>
      <c r="K25" s="3"/>
      <c r="L25" s="3"/>
      <c r="M25" s="3"/>
      <c r="N25" s="1"/>
      <c r="O25" s="1"/>
      <c r="P25" s="1"/>
    </row>
    <row r="26" spans="1:16" ht="18.75" x14ac:dyDescent="0.3">
      <c r="A26" s="18"/>
      <c r="B26" s="28" t="s">
        <v>36</v>
      </c>
      <c r="C26" s="162">
        <v>40</v>
      </c>
      <c r="D26" s="162">
        <v>40</v>
      </c>
      <c r="E26" s="3"/>
      <c r="F26" s="10"/>
      <c r="G26" s="3"/>
      <c r="H26" s="3"/>
      <c r="I26" s="3"/>
      <c r="J26" s="3"/>
      <c r="K26" s="3"/>
      <c r="L26" s="3"/>
      <c r="M26" s="3"/>
      <c r="N26" s="1"/>
      <c r="O26" s="1"/>
      <c r="P26" s="1"/>
    </row>
    <row r="27" spans="1:16" ht="18.75" x14ac:dyDescent="0.3">
      <c r="A27" s="18"/>
      <c r="B27" s="30" t="s">
        <v>28</v>
      </c>
      <c r="C27" s="159"/>
      <c r="D27" s="160">
        <v>40</v>
      </c>
      <c r="E27" s="162">
        <v>2.6</v>
      </c>
      <c r="F27" s="32">
        <v>0.48</v>
      </c>
      <c r="G27" s="162">
        <v>13.3</v>
      </c>
      <c r="H27" s="162">
        <v>116</v>
      </c>
      <c r="I27" s="162">
        <v>23.3</v>
      </c>
      <c r="J27" s="162">
        <v>2.6</v>
      </c>
      <c r="K27" s="162">
        <v>0.12</v>
      </c>
      <c r="L27" s="162">
        <v>0</v>
      </c>
      <c r="M27" s="162">
        <v>0</v>
      </c>
      <c r="N27" s="1"/>
      <c r="O27" s="1"/>
      <c r="P27" s="1"/>
    </row>
    <row r="28" spans="1:16" ht="18.75" x14ac:dyDescent="0.3">
      <c r="A28" s="2" t="s">
        <v>98</v>
      </c>
      <c r="B28" s="18" t="s">
        <v>99</v>
      </c>
      <c r="C28" s="124"/>
      <c r="D28" s="124"/>
      <c r="E28" s="128"/>
      <c r="F28" s="32"/>
      <c r="G28" s="128"/>
      <c r="H28" s="128"/>
      <c r="I28" s="128"/>
      <c r="J28" s="128"/>
      <c r="K28" s="128"/>
      <c r="L28" s="128"/>
      <c r="M28" s="128"/>
      <c r="N28" s="1"/>
      <c r="O28" s="1"/>
      <c r="P28" s="1"/>
    </row>
    <row r="29" spans="1:16" ht="18.75" x14ac:dyDescent="0.3">
      <c r="A29" s="15"/>
      <c r="B29" s="28" t="s">
        <v>100</v>
      </c>
      <c r="C29" s="128">
        <v>1</v>
      </c>
      <c r="D29" s="128">
        <v>1</v>
      </c>
      <c r="E29" s="128"/>
      <c r="F29" s="32"/>
      <c r="G29" s="128"/>
      <c r="H29" s="128"/>
      <c r="I29" s="128"/>
      <c r="J29" s="128"/>
      <c r="K29" s="128"/>
      <c r="L29" s="128"/>
      <c r="M29" s="128"/>
      <c r="N29" s="1"/>
      <c r="O29" s="1"/>
      <c r="P29" s="1"/>
    </row>
    <row r="30" spans="1:16" ht="18.75" x14ac:dyDescent="0.3">
      <c r="A30" s="15"/>
      <c r="B30" s="28" t="s">
        <v>22</v>
      </c>
      <c r="C30" s="128">
        <v>15</v>
      </c>
      <c r="D30" s="128">
        <v>15</v>
      </c>
      <c r="E30" s="128"/>
      <c r="F30" s="32"/>
      <c r="G30" s="128"/>
      <c r="H30" s="128"/>
      <c r="I30" s="128"/>
      <c r="J30" s="128"/>
      <c r="K30" s="128"/>
      <c r="L30" s="128"/>
      <c r="M30" s="128"/>
      <c r="N30" s="1"/>
      <c r="O30" s="1"/>
      <c r="P30" s="1"/>
    </row>
    <row r="31" spans="1:16" ht="18.75" x14ac:dyDescent="0.3">
      <c r="A31" s="15"/>
      <c r="B31" s="28" t="s">
        <v>25</v>
      </c>
      <c r="C31" s="128">
        <v>150</v>
      </c>
      <c r="D31" s="128">
        <v>150</v>
      </c>
      <c r="E31" s="128"/>
      <c r="F31" s="32"/>
      <c r="G31" s="128"/>
      <c r="H31" s="128"/>
      <c r="I31" s="128"/>
      <c r="J31" s="128"/>
      <c r="K31" s="128"/>
      <c r="L31" s="128"/>
      <c r="M31" s="128"/>
      <c r="N31" s="1"/>
      <c r="O31" s="1"/>
      <c r="P31" s="1"/>
    </row>
    <row r="32" spans="1:16" ht="18.75" x14ac:dyDescent="0.3">
      <c r="A32" s="15"/>
      <c r="B32" s="30" t="s">
        <v>28</v>
      </c>
      <c r="C32" s="129"/>
      <c r="D32" s="129">
        <v>200</v>
      </c>
      <c r="E32" s="124">
        <v>0.1</v>
      </c>
      <c r="F32" s="90">
        <v>0</v>
      </c>
      <c r="G32" s="124">
        <v>15</v>
      </c>
      <c r="H32" s="124">
        <v>60</v>
      </c>
      <c r="I32" s="124">
        <v>11</v>
      </c>
      <c r="J32" s="124">
        <v>0.3</v>
      </c>
      <c r="K32" s="124">
        <v>0</v>
      </c>
      <c r="L32" s="124">
        <v>0</v>
      </c>
      <c r="M32" s="124">
        <v>0.02</v>
      </c>
      <c r="N32" s="1"/>
      <c r="O32" s="1"/>
      <c r="P32" s="1"/>
    </row>
    <row r="33" spans="1:16" ht="18.75" x14ac:dyDescent="0.3">
      <c r="A33" s="3"/>
      <c r="B33" s="42" t="s">
        <v>40</v>
      </c>
      <c r="C33" s="18"/>
      <c r="D33" s="18"/>
      <c r="E33" s="31">
        <f>E11+E15+E18+E21+E24+E27+E32</f>
        <v>31.590000000000003</v>
      </c>
      <c r="F33" s="127">
        <f t="shared" ref="F33:M33" si="0">F11+F15+F18+F21+F24+F27+F32</f>
        <v>36.479999999999997</v>
      </c>
      <c r="G33" s="127">
        <f t="shared" si="0"/>
        <v>107.46999999999998</v>
      </c>
      <c r="H33" s="127">
        <f t="shared" si="0"/>
        <v>919.45</v>
      </c>
      <c r="I33" s="127">
        <f t="shared" si="0"/>
        <v>61.209999999999994</v>
      </c>
      <c r="J33" s="127">
        <f t="shared" si="0"/>
        <v>6.46</v>
      </c>
      <c r="K33" s="127">
        <f t="shared" si="0"/>
        <v>0.3</v>
      </c>
      <c r="L33" s="127">
        <f t="shared" si="0"/>
        <v>0.16500000000000001</v>
      </c>
      <c r="M33" s="127">
        <f t="shared" si="0"/>
        <v>0.17</v>
      </c>
      <c r="N33" s="1"/>
      <c r="O33" s="1"/>
      <c r="P33" s="1"/>
    </row>
    <row r="34" spans="1:16" ht="18.75" x14ac:dyDescent="0.3">
      <c r="A34" s="192" t="s">
        <v>19</v>
      </c>
      <c r="B34" s="193"/>
      <c r="C34" s="193"/>
      <c r="D34" s="193"/>
      <c r="E34" s="172"/>
      <c r="F34" s="172"/>
      <c r="G34" s="172"/>
      <c r="H34" s="172"/>
      <c r="I34" s="172"/>
      <c r="J34" s="172"/>
      <c r="K34" s="172"/>
      <c r="L34" s="172"/>
      <c r="M34" s="174"/>
      <c r="N34" s="1"/>
      <c r="O34" s="1"/>
      <c r="P34" s="1"/>
    </row>
    <row r="35" spans="1:16" ht="18.75" x14ac:dyDescent="0.3">
      <c r="A35" s="18" t="s">
        <v>225</v>
      </c>
      <c r="B35" s="18" t="s">
        <v>226</v>
      </c>
      <c r="C35" s="29"/>
      <c r="D35" s="29"/>
      <c r="E35" s="96"/>
      <c r="F35" s="90"/>
      <c r="G35" s="19"/>
      <c r="H35" s="19"/>
      <c r="I35" s="19"/>
      <c r="J35" s="19"/>
      <c r="K35" s="19"/>
      <c r="L35" s="19"/>
      <c r="M35" s="19"/>
      <c r="N35" s="1"/>
      <c r="O35" s="1"/>
      <c r="P35" s="1"/>
    </row>
    <row r="36" spans="1:16" ht="18.75" x14ac:dyDescent="0.3">
      <c r="A36" s="18"/>
      <c r="B36" s="28" t="s">
        <v>146</v>
      </c>
      <c r="C36" s="128">
        <v>156</v>
      </c>
      <c r="D36" s="128">
        <v>125</v>
      </c>
      <c r="E36" s="125"/>
      <c r="F36" s="90"/>
      <c r="G36" s="124"/>
      <c r="H36" s="124"/>
      <c r="I36" s="124"/>
      <c r="J36" s="124"/>
      <c r="K36" s="124"/>
      <c r="L36" s="124"/>
      <c r="M36" s="124"/>
      <c r="N36" s="1"/>
      <c r="O36" s="1"/>
      <c r="P36" s="1"/>
    </row>
    <row r="37" spans="1:16" ht="18.75" x14ac:dyDescent="0.3">
      <c r="A37" s="18"/>
      <c r="B37" s="28" t="s">
        <v>51</v>
      </c>
      <c r="C37" s="128">
        <v>12.5</v>
      </c>
      <c r="D37" s="128">
        <v>10</v>
      </c>
      <c r="E37" s="125"/>
      <c r="F37" s="90"/>
      <c r="G37" s="124"/>
      <c r="H37" s="124"/>
      <c r="I37" s="124"/>
      <c r="J37" s="124"/>
      <c r="K37" s="124"/>
      <c r="L37" s="124"/>
      <c r="M37" s="124"/>
      <c r="N37" s="1"/>
      <c r="O37" s="1"/>
      <c r="P37" s="1"/>
    </row>
    <row r="38" spans="1:16" ht="18.75" x14ac:dyDescent="0.3">
      <c r="A38" s="18"/>
      <c r="B38" s="28" t="s">
        <v>227</v>
      </c>
      <c r="C38" s="128">
        <v>12</v>
      </c>
      <c r="D38" s="128">
        <v>10</v>
      </c>
      <c r="E38" s="125"/>
      <c r="F38" s="90"/>
      <c r="G38" s="124"/>
      <c r="H38" s="124"/>
      <c r="I38" s="124"/>
      <c r="J38" s="124"/>
      <c r="K38" s="124"/>
      <c r="L38" s="124"/>
      <c r="M38" s="124"/>
      <c r="N38" s="1"/>
      <c r="O38" s="1"/>
      <c r="P38" s="1"/>
    </row>
    <row r="39" spans="1:16" ht="18.75" x14ac:dyDescent="0.3">
      <c r="A39" s="18"/>
      <c r="B39" s="28" t="s">
        <v>46</v>
      </c>
      <c r="C39" s="128">
        <v>10</v>
      </c>
      <c r="D39" s="128">
        <v>10</v>
      </c>
      <c r="E39" s="125"/>
      <c r="F39" s="90"/>
      <c r="G39" s="124"/>
      <c r="H39" s="124"/>
      <c r="I39" s="124"/>
      <c r="J39" s="124"/>
      <c r="K39" s="124"/>
      <c r="L39" s="124"/>
      <c r="M39" s="124"/>
      <c r="N39" s="1"/>
      <c r="O39" s="1"/>
      <c r="P39" s="1"/>
    </row>
    <row r="40" spans="1:16" ht="18.75" x14ac:dyDescent="0.3">
      <c r="A40" s="18"/>
      <c r="B40" s="28" t="s">
        <v>22</v>
      </c>
      <c r="C40" s="128">
        <v>3</v>
      </c>
      <c r="D40" s="128">
        <v>3</v>
      </c>
      <c r="E40" s="125"/>
      <c r="F40" s="90"/>
      <c r="G40" s="124"/>
      <c r="H40" s="124"/>
      <c r="I40" s="124"/>
      <c r="J40" s="124"/>
      <c r="K40" s="124"/>
      <c r="L40" s="124"/>
      <c r="M40" s="124"/>
      <c r="N40" s="1"/>
      <c r="O40" s="1"/>
      <c r="P40" s="1"/>
    </row>
    <row r="41" spans="1:16" ht="18.75" x14ac:dyDescent="0.3">
      <c r="A41" s="18"/>
      <c r="B41" s="28" t="s">
        <v>121</v>
      </c>
      <c r="C41" s="128">
        <v>0.1</v>
      </c>
      <c r="D41" s="128">
        <v>0.1</v>
      </c>
      <c r="E41" s="125"/>
      <c r="F41" s="90"/>
      <c r="G41" s="124"/>
      <c r="H41" s="124"/>
      <c r="I41" s="124"/>
      <c r="J41" s="124"/>
      <c r="K41" s="124"/>
      <c r="L41" s="124"/>
      <c r="M41" s="124"/>
      <c r="N41" s="1"/>
      <c r="O41" s="1"/>
      <c r="P41" s="1"/>
    </row>
    <row r="42" spans="1:16" ht="37.5" x14ac:dyDescent="0.3">
      <c r="A42" s="18"/>
      <c r="B42" s="28" t="s">
        <v>178</v>
      </c>
      <c r="C42" s="29">
        <v>5</v>
      </c>
      <c r="D42" s="29">
        <v>5</v>
      </c>
      <c r="E42" s="96"/>
      <c r="F42" s="90"/>
      <c r="G42" s="19"/>
      <c r="H42" s="19"/>
      <c r="I42" s="19"/>
      <c r="J42" s="19"/>
      <c r="K42" s="19"/>
      <c r="L42" s="19"/>
      <c r="M42" s="19"/>
      <c r="N42" s="1"/>
      <c r="O42" s="1"/>
      <c r="P42" s="1"/>
    </row>
    <row r="43" spans="1:16" ht="18.75" x14ac:dyDescent="0.3">
      <c r="A43" s="2"/>
      <c r="B43" s="30" t="s">
        <v>28</v>
      </c>
      <c r="C43" s="19"/>
      <c r="D43" s="31">
        <v>100</v>
      </c>
      <c r="E43" s="97">
        <v>2.1</v>
      </c>
      <c r="F43" s="10">
        <v>10.1</v>
      </c>
      <c r="G43" s="19">
        <v>9.3000000000000007</v>
      </c>
      <c r="H43" s="19">
        <v>136</v>
      </c>
      <c r="I43" s="19">
        <v>56</v>
      </c>
      <c r="J43" s="19">
        <v>0.8</v>
      </c>
      <c r="K43" s="19">
        <v>0.04</v>
      </c>
      <c r="L43" s="19">
        <v>0</v>
      </c>
      <c r="M43" s="19">
        <v>25.6</v>
      </c>
      <c r="N43" s="1"/>
      <c r="O43" s="1"/>
      <c r="P43" s="1"/>
    </row>
    <row r="44" spans="1:16" ht="18.75" x14ac:dyDescent="0.3">
      <c r="A44" s="2" t="s">
        <v>228</v>
      </c>
      <c r="B44" s="2" t="s">
        <v>229</v>
      </c>
      <c r="C44" s="25"/>
      <c r="D44" s="25"/>
      <c r="E44" s="26"/>
      <c r="F44" s="45"/>
      <c r="G44" s="26"/>
      <c r="H44" s="26"/>
      <c r="I44" s="26"/>
      <c r="J44" s="26"/>
      <c r="K44" s="26"/>
      <c r="L44" s="26"/>
      <c r="M44" s="26"/>
      <c r="N44" s="1"/>
      <c r="O44" s="1"/>
      <c r="P44" s="1"/>
    </row>
    <row r="45" spans="1:16" ht="18.75" x14ac:dyDescent="0.3">
      <c r="A45" s="3"/>
      <c r="B45" s="28" t="s">
        <v>82</v>
      </c>
      <c r="C45" s="29">
        <v>50</v>
      </c>
      <c r="D45" s="29">
        <v>40</v>
      </c>
      <c r="E45" s="3"/>
      <c r="F45" s="10"/>
      <c r="G45" s="3"/>
      <c r="H45" s="3"/>
      <c r="I45" s="3"/>
      <c r="J45" s="3"/>
      <c r="K45" s="3"/>
      <c r="L45" s="3"/>
      <c r="M45" s="3"/>
      <c r="N45" s="1"/>
      <c r="O45" s="1"/>
      <c r="P45" s="1"/>
    </row>
    <row r="46" spans="1:16" ht="18.75" x14ac:dyDescent="0.3">
      <c r="A46" s="3"/>
      <c r="B46" s="28" t="s">
        <v>146</v>
      </c>
      <c r="C46" s="29">
        <v>37.5</v>
      </c>
      <c r="D46" s="29">
        <v>30</v>
      </c>
      <c r="E46" s="29"/>
      <c r="F46" s="32"/>
      <c r="G46" s="29"/>
      <c r="H46" s="29"/>
      <c r="I46" s="29"/>
      <c r="J46" s="29"/>
      <c r="K46" s="29"/>
      <c r="L46" s="29"/>
      <c r="M46" s="29"/>
      <c r="N46" s="1"/>
      <c r="O46" s="1"/>
      <c r="P46" s="1"/>
    </row>
    <row r="47" spans="1:16" ht="18.75" x14ac:dyDescent="0.3">
      <c r="A47" s="18"/>
      <c r="B47" s="28" t="s">
        <v>51</v>
      </c>
      <c r="C47" s="29">
        <v>12.5</v>
      </c>
      <c r="D47" s="29">
        <v>10</v>
      </c>
      <c r="E47" s="3"/>
      <c r="F47" s="10"/>
      <c r="G47" s="3"/>
      <c r="H47" s="3"/>
      <c r="I47" s="3"/>
      <c r="J47" s="3"/>
      <c r="K47" s="3"/>
      <c r="L47" s="3"/>
      <c r="M47" s="3"/>
      <c r="N47" s="1"/>
      <c r="O47" s="1"/>
      <c r="P47" s="1"/>
    </row>
    <row r="48" spans="1:16" ht="18.75" x14ac:dyDescent="0.3">
      <c r="A48" s="3"/>
      <c r="B48" s="28" t="s">
        <v>230</v>
      </c>
      <c r="C48" s="29">
        <v>3.25</v>
      </c>
      <c r="D48" s="29">
        <v>2.5</v>
      </c>
      <c r="E48" s="3"/>
      <c r="F48" s="10"/>
      <c r="G48" s="3"/>
      <c r="H48" s="3"/>
      <c r="I48" s="3"/>
      <c r="J48" s="3"/>
      <c r="K48" s="3"/>
      <c r="L48" s="3"/>
      <c r="M48" s="3"/>
      <c r="N48" s="1"/>
      <c r="O48" s="1"/>
      <c r="P48" s="1"/>
    </row>
    <row r="49" spans="1:16" ht="18.75" x14ac:dyDescent="0.3">
      <c r="A49" s="3"/>
      <c r="B49" s="28" t="s">
        <v>48</v>
      </c>
      <c r="C49" s="133">
        <v>12</v>
      </c>
      <c r="D49" s="133">
        <v>10</v>
      </c>
      <c r="E49" s="3"/>
      <c r="F49" s="10"/>
      <c r="G49" s="3"/>
      <c r="H49" s="3"/>
      <c r="I49" s="3"/>
      <c r="J49" s="3"/>
      <c r="K49" s="3"/>
      <c r="L49" s="3"/>
      <c r="M49" s="3"/>
      <c r="N49" s="1"/>
      <c r="O49" s="1"/>
      <c r="P49" s="1"/>
    </row>
    <row r="50" spans="1:16" ht="18.75" x14ac:dyDescent="0.3">
      <c r="A50" s="3"/>
      <c r="B50" s="28" t="s">
        <v>46</v>
      </c>
      <c r="C50" s="133">
        <v>5</v>
      </c>
      <c r="D50" s="133">
        <v>5</v>
      </c>
      <c r="E50" s="3"/>
      <c r="F50" s="10"/>
      <c r="G50" s="3"/>
      <c r="H50" s="3"/>
      <c r="I50" s="3"/>
      <c r="J50" s="3"/>
      <c r="K50" s="3"/>
      <c r="L50" s="3"/>
      <c r="M50" s="3"/>
      <c r="N50" s="1"/>
      <c r="O50" s="1"/>
      <c r="P50" s="1"/>
    </row>
    <row r="51" spans="1:16" ht="18.75" x14ac:dyDescent="0.3">
      <c r="A51" s="3"/>
      <c r="B51" s="28" t="s">
        <v>50</v>
      </c>
      <c r="C51" s="133">
        <v>200</v>
      </c>
      <c r="D51" s="133">
        <v>200</v>
      </c>
      <c r="E51" s="3"/>
      <c r="F51" s="10"/>
      <c r="G51" s="3"/>
      <c r="H51" s="3"/>
      <c r="I51" s="3"/>
      <c r="J51" s="3"/>
      <c r="K51" s="3"/>
      <c r="L51" s="3"/>
      <c r="M51" s="3"/>
      <c r="N51" s="1"/>
      <c r="O51" s="1"/>
      <c r="P51" s="1"/>
    </row>
    <row r="52" spans="1:16" ht="18.75" x14ac:dyDescent="0.3">
      <c r="A52" s="3"/>
      <c r="B52" s="140" t="s">
        <v>121</v>
      </c>
      <c r="C52" s="29">
        <v>0.25</v>
      </c>
      <c r="D52" s="29">
        <v>0.25</v>
      </c>
      <c r="E52" s="3"/>
      <c r="F52" s="10"/>
      <c r="G52" s="3"/>
      <c r="H52" s="3"/>
      <c r="I52" s="3"/>
      <c r="J52" s="3"/>
      <c r="K52" s="3"/>
      <c r="L52" s="3"/>
      <c r="M52" s="3"/>
      <c r="N52" s="1"/>
      <c r="O52" s="1"/>
      <c r="P52" s="1"/>
    </row>
    <row r="53" spans="1:16" ht="18.75" x14ac:dyDescent="0.3">
      <c r="A53" s="3"/>
      <c r="B53" s="140" t="s">
        <v>22</v>
      </c>
      <c r="C53" s="29">
        <v>2.5</v>
      </c>
      <c r="D53" s="29">
        <v>2.5</v>
      </c>
      <c r="E53" s="3"/>
      <c r="F53" s="10"/>
      <c r="G53" s="3"/>
      <c r="H53" s="3"/>
      <c r="I53" s="3"/>
      <c r="J53" s="3"/>
      <c r="K53" s="3"/>
      <c r="L53" s="3"/>
      <c r="M53" s="3"/>
      <c r="N53" s="1"/>
      <c r="O53" s="1"/>
      <c r="P53" s="1"/>
    </row>
    <row r="54" spans="1:16" ht="18.75" x14ac:dyDescent="0.3">
      <c r="A54" s="3"/>
      <c r="B54" s="28" t="s">
        <v>49</v>
      </c>
      <c r="C54" s="29">
        <v>7.5</v>
      </c>
      <c r="D54" s="29">
        <v>7.5</v>
      </c>
      <c r="E54" s="3"/>
      <c r="F54" s="10"/>
      <c r="G54" s="3"/>
      <c r="H54" s="3"/>
      <c r="I54" s="3"/>
      <c r="J54" s="3"/>
      <c r="K54" s="3"/>
      <c r="L54" s="3"/>
      <c r="M54" s="3"/>
      <c r="N54" s="1"/>
      <c r="O54" s="1"/>
      <c r="P54" s="1"/>
    </row>
    <row r="55" spans="1:16" ht="18.75" x14ac:dyDescent="0.3">
      <c r="A55" s="3"/>
      <c r="B55" s="30" t="s">
        <v>28</v>
      </c>
      <c r="C55" s="19"/>
      <c r="D55" s="31">
        <v>250</v>
      </c>
      <c r="E55" s="29">
        <v>1.65</v>
      </c>
      <c r="F55" s="29">
        <v>4.8499999999999996</v>
      </c>
      <c r="G55" s="29">
        <v>7</v>
      </c>
      <c r="H55" s="29">
        <v>78.25</v>
      </c>
      <c r="I55" s="29">
        <v>42.75</v>
      </c>
      <c r="J55" s="29">
        <v>1.1000000000000001</v>
      </c>
      <c r="K55" s="29">
        <v>2.8000000000000001E-2</v>
      </c>
      <c r="L55" s="29">
        <v>0</v>
      </c>
      <c r="M55" s="29">
        <v>13.58</v>
      </c>
      <c r="N55" s="1"/>
      <c r="O55" s="1"/>
      <c r="P55" s="1"/>
    </row>
    <row r="56" spans="1:16" ht="18.75" x14ac:dyDescent="0.3">
      <c r="A56" s="2" t="s">
        <v>231</v>
      </c>
      <c r="B56" s="2" t="s">
        <v>232</v>
      </c>
      <c r="C56" s="70"/>
      <c r="D56" s="70"/>
      <c r="E56" s="88"/>
      <c r="F56" s="89"/>
      <c r="G56" s="88"/>
      <c r="H56" s="88"/>
      <c r="I56" s="88"/>
      <c r="J56" s="88"/>
      <c r="K56" s="88"/>
      <c r="L56" s="88"/>
      <c r="M56" s="88"/>
      <c r="N56" s="1"/>
      <c r="O56" s="1"/>
      <c r="P56" s="1"/>
    </row>
    <row r="57" spans="1:16" ht="18.75" x14ac:dyDescent="0.3">
      <c r="A57" s="3"/>
      <c r="B57" s="28" t="s">
        <v>233</v>
      </c>
      <c r="C57" s="29">
        <v>124</v>
      </c>
      <c r="D57" s="29">
        <v>103</v>
      </c>
      <c r="E57" s="29"/>
      <c r="F57" s="32"/>
      <c r="G57" s="29"/>
      <c r="H57" s="29"/>
      <c r="I57" s="29"/>
      <c r="J57" s="29"/>
      <c r="K57" s="29"/>
      <c r="L57" s="29"/>
      <c r="M57" s="29"/>
      <c r="N57" s="1"/>
      <c r="O57" s="1"/>
      <c r="P57" s="1"/>
    </row>
    <row r="58" spans="1:16" ht="18.75" x14ac:dyDescent="0.3">
      <c r="A58" s="3"/>
      <c r="B58" s="28" t="s">
        <v>46</v>
      </c>
      <c r="C58" s="29">
        <v>9</v>
      </c>
      <c r="D58" s="29">
        <v>9</v>
      </c>
      <c r="E58" s="29"/>
      <c r="F58" s="32"/>
      <c r="G58" s="29"/>
      <c r="H58" s="29"/>
      <c r="I58" s="29"/>
      <c r="J58" s="29"/>
      <c r="K58" s="29"/>
      <c r="L58" s="29"/>
      <c r="M58" s="29"/>
      <c r="N58" s="1"/>
      <c r="O58" s="1"/>
      <c r="P58" s="1"/>
    </row>
    <row r="59" spans="1:16" ht="18.75" x14ac:dyDescent="0.3">
      <c r="A59" s="3"/>
      <c r="B59" s="28" t="s">
        <v>234</v>
      </c>
      <c r="C59" s="29"/>
      <c r="D59" s="29">
        <v>70</v>
      </c>
      <c r="E59" s="29"/>
      <c r="F59" s="32"/>
      <c r="G59" s="29"/>
      <c r="H59" s="29"/>
      <c r="I59" s="29"/>
      <c r="J59" s="29"/>
      <c r="K59" s="29"/>
      <c r="L59" s="29"/>
      <c r="M59" s="29"/>
      <c r="N59" s="1"/>
      <c r="O59" s="1"/>
      <c r="P59" s="1"/>
    </row>
    <row r="60" spans="1:16" ht="18.75" x14ac:dyDescent="0.3">
      <c r="A60" s="3"/>
      <c r="B60" s="28" t="s">
        <v>195</v>
      </c>
      <c r="C60" s="194">
        <v>40</v>
      </c>
      <c r="D60" s="194"/>
      <c r="E60" s="29"/>
      <c r="F60" s="32"/>
      <c r="G60" s="29"/>
      <c r="H60" s="29"/>
      <c r="I60" s="29"/>
      <c r="J60" s="29"/>
      <c r="K60" s="29"/>
      <c r="L60" s="29"/>
      <c r="M60" s="29"/>
      <c r="N60" s="1"/>
      <c r="O60" s="1"/>
      <c r="P60" s="1"/>
    </row>
    <row r="61" spans="1:16" ht="18.75" x14ac:dyDescent="0.3">
      <c r="A61" s="3"/>
      <c r="B61" s="30" t="s">
        <v>28</v>
      </c>
      <c r="C61" s="19"/>
      <c r="D61" s="31">
        <v>110</v>
      </c>
      <c r="E61" s="29">
        <v>18</v>
      </c>
      <c r="F61" s="29">
        <v>13.8</v>
      </c>
      <c r="G61" s="29">
        <v>4.3</v>
      </c>
      <c r="H61" s="29">
        <v>213</v>
      </c>
      <c r="I61" s="29">
        <v>23</v>
      </c>
      <c r="J61" s="29">
        <v>6.7</v>
      </c>
      <c r="K61" s="29">
        <v>0.28999999999999998</v>
      </c>
      <c r="L61" s="29">
        <v>8.0399999999999991</v>
      </c>
      <c r="M61" s="29">
        <v>8.5</v>
      </c>
      <c r="N61" s="1"/>
      <c r="O61" s="1"/>
      <c r="P61" s="1"/>
    </row>
    <row r="62" spans="1:16" ht="18.75" x14ac:dyDescent="0.3">
      <c r="A62" s="2" t="s">
        <v>70</v>
      </c>
      <c r="B62" s="2" t="s">
        <v>71</v>
      </c>
      <c r="C62" s="25"/>
      <c r="D62" s="70"/>
      <c r="E62" s="88"/>
      <c r="F62" s="106"/>
      <c r="G62" s="88"/>
      <c r="H62" s="88"/>
      <c r="I62" s="88"/>
      <c r="J62" s="88"/>
      <c r="K62" s="88"/>
      <c r="L62" s="88"/>
      <c r="M62" s="88"/>
      <c r="N62" s="1"/>
      <c r="O62" s="1"/>
      <c r="P62" s="1"/>
    </row>
    <row r="63" spans="1:16" ht="18.75" x14ac:dyDescent="0.3">
      <c r="A63" s="3"/>
      <c r="B63" s="28" t="s">
        <v>72</v>
      </c>
      <c r="C63" s="133">
        <v>92</v>
      </c>
      <c r="D63" s="133">
        <v>92</v>
      </c>
      <c r="E63" s="3"/>
      <c r="F63" s="10"/>
      <c r="G63" s="3"/>
      <c r="H63" s="3"/>
      <c r="I63" s="3"/>
      <c r="J63" s="3"/>
      <c r="K63" s="3"/>
      <c r="L63" s="3"/>
      <c r="M63" s="3"/>
      <c r="N63" s="1"/>
      <c r="O63" s="1"/>
      <c r="P63" s="1"/>
    </row>
    <row r="64" spans="1:16" ht="18.75" x14ac:dyDescent="0.3">
      <c r="A64" s="3"/>
      <c r="B64" s="28" t="s">
        <v>25</v>
      </c>
      <c r="C64" s="133">
        <v>136</v>
      </c>
      <c r="D64" s="133">
        <v>136</v>
      </c>
      <c r="E64" s="3"/>
      <c r="F64" s="10"/>
      <c r="G64" s="3"/>
      <c r="H64" s="3"/>
      <c r="I64" s="3"/>
      <c r="J64" s="3"/>
      <c r="K64" s="3"/>
      <c r="L64" s="3"/>
      <c r="M64" s="3"/>
      <c r="N64" s="1"/>
      <c r="O64" s="1"/>
      <c r="P64" s="1"/>
    </row>
    <row r="65" spans="1:16" ht="18.75" x14ac:dyDescent="0.3">
      <c r="A65" s="3"/>
      <c r="B65" s="28" t="s">
        <v>73</v>
      </c>
      <c r="C65" s="194">
        <v>192</v>
      </c>
      <c r="D65" s="194"/>
      <c r="E65" s="3"/>
      <c r="F65" s="10"/>
      <c r="G65" s="3"/>
      <c r="H65" s="3"/>
      <c r="I65" s="3"/>
      <c r="J65" s="3"/>
      <c r="K65" s="3"/>
      <c r="L65" s="3"/>
      <c r="M65" s="3"/>
      <c r="N65" s="1"/>
      <c r="O65" s="1"/>
      <c r="P65" s="1"/>
    </row>
    <row r="66" spans="1:16" ht="18.75" x14ac:dyDescent="0.3">
      <c r="A66" s="3"/>
      <c r="B66" s="28" t="s">
        <v>23</v>
      </c>
      <c r="C66" s="133">
        <v>9</v>
      </c>
      <c r="D66" s="133">
        <v>9</v>
      </c>
      <c r="E66" s="3"/>
      <c r="F66" s="10"/>
      <c r="G66" s="3"/>
      <c r="H66" s="3"/>
      <c r="I66" s="3"/>
      <c r="J66" s="3"/>
      <c r="K66" s="3"/>
      <c r="L66" s="3"/>
      <c r="M66" s="3"/>
      <c r="N66" s="1"/>
      <c r="O66" s="1"/>
      <c r="P66" s="1"/>
    </row>
    <row r="67" spans="1:16" ht="18.75" x14ac:dyDescent="0.3">
      <c r="A67" s="3"/>
      <c r="B67" s="30" t="s">
        <v>28</v>
      </c>
      <c r="C67" s="133"/>
      <c r="D67" s="134">
        <v>200</v>
      </c>
      <c r="E67" s="133">
        <v>11.4</v>
      </c>
      <c r="F67" s="133">
        <v>10.5</v>
      </c>
      <c r="G67" s="133">
        <v>50</v>
      </c>
      <c r="H67" s="133">
        <v>338</v>
      </c>
      <c r="I67" s="133">
        <v>18.600000000000001</v>
      </c>
      <c r="J67" s="133">
        <v>6</v>
      </c>
      <c r="K67" s="133">
        <v>0.26</v>
      </c>
      <c r="L67" s="133">
        <v>0.05</v>
      </c>
      <c r="M67" s="133">
        <v>0</v>
      </c>
      <c r="N67" s="1"/>
      <c r="O67" s="1"/>
      <c r="P67" s="1"/>
    </row>
    <row r="68" spans="1:16" ht="18.75" x14ac:dyDescent="0.3">
      <c r="A68" s="18" t="s">
        <v>33</v>
      </c>
      <c r="B68" s="18" t="s">
        <v>34</v>
      </c>
      <c r="C68" s="3"/>
      <c r="D68" s="3"/>
      <c r="E68" s="3"/>
      <c r="F68" s="10"/>
      <c r="G68" s="3"/>
      <c r="H68" s="3"/>
      <c r="I68" s="3"/>
      <c r="J68" s="3"/>
      <c r="K68" s="3"/>
      <c r="L68" s="3"/>
      <c r="M68" s="3"/>
      <c r="N68" s="1"/>
      <c r="O68" s="1"/>
      <c r="P68" s="1"/>
    </row>
    <row r="69" spans="1:16" ht="18.75" x14ac:dyDescent="0.3">
      <c r="A69" s="18"/>
      <c r="B69" s="28" t="s">
        <v>34</v>
      </c>
      <c r="C69" s="162">
        <v>75</v>
      </c>
      <c r="D69" s="162">
        <v>75</v>
      </c>
      <c r="E69" s="3"/>
      <c r="F69" s="10"/>
      <c r="G69" s="3"/>
      <c r="H69" s="3"/>
      <c r="I69" s="3"/>
      <c r="J69" s="3"/>
      <c r="K69" s="3"/>
      <c r="L69" s="3"/>
      <c r="M69" s="3"/>
      <c r="N69" s="1"/>
      <c r="O69" s="1"/>
      <c r="P69" s="1"/>
    </row>
    <row r="70" spans="1:16" ht="18.75" x14ac:dyDescent="0.3">
      <c r="A70" s="18"/>
      <c r="B70" s="30" t="s">
        <v>28</v>
      </c>
      <c r="C70" s="159"/>
      <c r="D70" s="160">
        <v>75</v>
      </c>
      <c r="E70" s="162">
        <v>5.7</v>
      </c>
      <c r="F70" s="32">
        <v>0.6</v>
      </c>
      <c r="G70" s="162">
        <v>36.9</v>
      </c>
      <c r="H70" s="162">
        <v>176.25</v>
      </c>
      <c r="I70" s="162">
        <v>15</v>
      </c>
      <c r="J70" s="162">
        <v>0.83</v>
      </c>
      <c r="K70" s="162">
        <v>0.08</v>
      </c>
      <c r="L70" s="162">
        <v>0</v>
      </c>
      <c r="M70" s="162">
        <v>0</v>
      </c>
      <c r="N70" s="1"/>
      <c r="O70" s="1"/>
      <c r="P70" s="1"/>
    </row>
    <row r="71" spans="1:16" ht="18.75" x14ac:dyDescent="0.3">
      <c r="A71" s="18" t="s">
        <v>35</v>
      </c>
      <c r="B71" s="18" t="s">
        <v>36</v>
      </c>
      <c r="C71" s="3"/>
      <c r="D71" s="3"/>
      <c r="E71" s="3"/>
      <c r="F71" s="10"/>
      <c r="G71" s="3"/>
      <c r="H71" s="3"/>
      <c r="I71" s="3"/>
      <c r="J71" s="3"/>
      <c r="K71" s="3"/>
      <c r="L71" s="3"/>
      <c r="M71" s="3"/>
      <c r="N71" s="1"/>
      <c r="O71" s="1"/>
      <c r="P71" s="1"/>
    </row>
    <row r="72" spans="1:16" ht="18.75" x14ac:dyDescent="0.3">
      <c r="A72" s="18"/>
      <c r="B72" s="28" t="s">
        <v>36</v>
      </c>
      <c r="C72" s="162">
        <v>40</v>
      </c>
      <c r="D72" s="162">
        <v>40</v>
      </c>
      <c r="E72" s="3"/>
      <c r="F72" s="10"/>
      <c r="G72" s="3"/>
      <c r="H72" s="3"/>
      <c r="I72" s="3"/>
      <c r="J72" s="3"/>
      <c r="K72" s="3"/>
      <c r="L72" s="3"/>
      <c r="M72" s="3"/>
      <c r="N72" s="1"/>
      <c r="O72" s="1"/>
      <c r="P72" s="1"/>
    </row>
    <row r="73" spans="1:16" ht="18.75" x14ac:dyDescent="0.3">
      <c r="A73" s="18"/>
      <c r="B73" s="30" t="s">
        <v>28</v>
      </c>
      <c r="C73" s="159"/>
      <c r="D73" s="160">
        <v>40</v>
      </c>
      <c r="E73" s="162">
        <v>2.6</v>
      </c>
      <c r="F73" s="32">
        <v>0.48</v>
      </c>
      <c r="G73" s="162">
        <v>13.3</v>
      </c>
      <c r="H73" s="162">
        <v>116</v>
      </c>
      <c r="I73" s="162">
        <v>23.3</v>
      </c>
      <c r="J73" s="162">
        <v>2.6</v>
      </c>
      <c r="K73" s="162">
        <v>0.12</v>
      </c>
      <c r="L73" s="162">
        <v>0</v>
      </c>
      <c r="M73" s="162">
        <v>0</v>
      </c>
      <c r="N73" s="1"/>
      <c r="O73" s="1"/>
      <c r="P73" s="1"/>
    </row>
    <row r="74" spans="1:16" ht="18.75" x14ac:dyDescent="0.3">
      <c r="A74" s="2" t="s">
        <v>134</v>
      </c>
      <c r="B74" s="2" t="s">
        <v>156</v>
      </c>
      <c r="C74" s="131"/>
      <c r="D74" s="47"/>
      <c r="E74" s="25"/>
      <c r="F74" s="48"/>
      <c r="G74" s="25"/>
      <c r="H74" s="25"/>
      <c r="I74" s="25"/>
      <c r="J74" s="25"/>
      <c r="K74" s="25"/>
      <c r="L74" s="25"/>
      <c r="M74" s="25"/>
      <c r="N74" s="1"/>
      <c r="O74" s="1"/>
      <c r="P74" s="1"/>
    </row>
    <row r="75" spans="1:16" ht="18.75" x14ac:dyDescent="0.3">
      <c r="A75" s="49"/>
      <c r="B75" s="28" t="s">
        <v>135</v>
      </c>
      <c r="C75" s="133">
        <v>25</v>
      </c>
      <c r="D75" s="133">
        <v>30.5</v>
      </c>
      <c r="E75" s="133"/>
      <c r="F75" s="32"/>
      <c r="G75" s="133"/>
      <c r="H75" s="133"/>
      <c r="I75" s="133"/>
      <c r="J75" s="133"/>
      <c r="K75" s="133"/>
      <c r="L75" s="133"/>
      <c r="M75" s="133"/>
      <c r="N75" s="1"/>
      <c r="O75" s="1"/>
      <c r="P75" s="1"/>
    </row>
    <row r="76" spans="1:16" ht="18.75" x14ac:dyDescent="0.3">
      <c r="A76" s="49"/>
      <c r="B76" s="28" t="s">
        <v>22</v>
      </c>
      <c r="C76" s="133">
        <v>15</v>
      </c>
      <c r="D76" s="133">
        <v>15</v>
      </c>
      <c r="E76" s="133"/>
      <c r="F76" s="32"/>
      <c r="G76" s="133"/>
      <c r="H76" s="133"/>
      <c r="I76" s="133"/>
      <c r="J76" s="133"/>
      <c r="K76" s="133"/>
      <c r="L76" s="133"/>
      <c r="M76" s="133"/>
      <c r="N76" s="1"/>
      <c r="O76" s="1"/>
      <c r="P76" s="1"/>
    </row>
    <row r="77" spans="1:16" ht="18.75" x14ac:dyDescent="0.3">
      <c r="A77" s="49"/>
      <c r="B77" s="28" t="s">
        <v>25</v>
      </c>
      <c r="C77" s="133">
        <v>190</v>
      </c>
      <c r="D77" s="133">
        <v>190</v>
      </c>
      <c r="E77" s="133"/>
      <c r="F77" s="32"/>
      <c r="G77" s="133"/>
      <c r="H77" s="133"/>
      <c r="I77" s="133"/>
      <c r="J77" s="133"/>
      <c r="K77" s="133"/>
      <c r="L77" s="133"/>
      <c r="M77" s="133"/>
      <c r="N77" s="1"/>
      <c r="O77" s="1"/>
      <c r="P77" s="1"/>
    </row>
    <row r="78" spans="1:16" ht="18.75" x14ac:dyDescent="0.3">
      <c r="A78" s="49"/>
      <c r="B78" s="30" t="s">
        <v>28</v>
      </c>
      <c r="C78" s="130"/>
      <c r="D78" s="132">
        <v>200</v>
      </c>
      <c r="E78" s="133">
        <v>0.5</v>
      </c>
      <c r="F78" s="133">
        <v>0</v>
      </c>
      <c r="G78" s="133">
        <v>27</v>
      </c>
      <c r="H78" s="133">
        <v>110</v>
      </c>
      <c r="I78" s="133">
        <v>28</v>
      </c>
      <c r="J78" s="133">
        <v>1.5</v>
      </c>
      <c r="K78" s="133">
        <v>0.01</v>
      </c>
      <c r="L78" s="133">
        <v>0</v>
      </c>
      <c r="M78" s="133">
        <v>0.5</v>
      </c>
      <c r="N78" s="1"/>
      <c r="O78" s="1"/>
      <c r="P78" s="1"/>
    </row>
    <row r="79" spans="1:16" s="7" customFormat="1" ht="18.75" x14ac:dyDescent="0.3">
      <c r="A79" s="18" t="s">
        <v>56</v>
      </c>
      <c r="B79" s="18" t="s">
        <v>55</v>
      </c>
      <c r="C79" s="3"/>
      <c r="D79" s="3"/>
      <c r="E79" s="3"/>
      <c r="F79" s="10"/>
      <c r="G79" s="3"/>
      <c r="H79" s="3"/>
      <c r="I79" s="3"/>
      <c r="J79" s="3"/>
      <c r="K79" s="3"/>
      <c r="L79" s="3"/>
      <c r="M79" s="3"/>
      <c r="N79" s="2"/>
      <c r="O79" s="2"/>
      <c r="P79" s="2"/>
    </row>
    <row r="80" spans="1:16" ht="18.75" x14ac:dyDescent="0.3">
      <c r="A80" s="3"/>
      <c r="B80" s="28" t="s">
        <v>57</v>
      </c>
      <c r="C80" s="165">
        <v>112</v>
      </c>
      <c r="D80" s="165">
        <v>100</v>
      </c>
      <c r="E80" s="3"/>
      <c r="F80" s="10"/>
      <c r="G80" s="3"/>
      <c r="H80" s="3"/>
      <c r="I80" s="3"/>
      <c r="J80" s="3"/>
      <c r="K80" s="3"/>
      <c r="L80" s="3"/>
      <c r="M80" s="3"/>
      <c r="N80" s="1"/>
      <c r="O80" s="1"/>
      <c r="P80" s="1"/>
    </row>
    <row r="81" spans="1:16" ht="18.75" x14ac:dyDescent="0.3">
      <c r="A81" s="3"/>
      <c r="B81" s="30" t="s">
        <v>28</v>
      </c>
      <c r="C81" s="164"/>
      <c r="D81" s="164">
        <v>100</v>
      </c>
      <c r="E81" s="165">
        <v>0.4</v>
      </c>
      <c r="F81" s="32">
        <v>0.3</v>
      </c>
      <c r="G81" s="165">
        <v>10.3</v>
      </c>
      <c r="H81" s="165">
        <v>47</v>
      </c>
      <c r="I81" s="165">
        <v>19</v>
      </c>
      <c r="J81" s="165">
        <v>2.2999999999999998</v>
      </c>
      <c r="K81" s="165">
        <v>0.03</v>
      </c>
      <c r="L81" s="165">
        <v>0</v>
      </c>
      <c r="M81" s="165">
        <v>5</v>
      </c>
      <c r="N81" s="1"/>
      <c r="O81" s="1"/>
      <c r="P81" s="1"/>
    </row>
    <row r="82" spans="1:16" ht="18.75" x14ac:dyDescent="0.3">
      <c r="A82" s="166"/>
      <c r="B82" s="50"/>
      <c r="C82" s="163"/>
      <c r="D82" s="51"/>
      <c r="E82" s="52"/>
      <c r="F82" s="52"/>
      <c r="G82" s="52"/>
      <c r="H82" s="52"/>
      <c r="I82" s="52"/>
      <c r="J82" s="52"/>
      <c r="K82" s="52"/>
      <c r="L82" s="52"/>
      <c r="M82" s="52"/>
      <c r="N82" s="1"/>
      <c r="O82" s="1"/>
      <c r="P82" s="1"/>
    </row>
    <row r="83" spans="1:16" ht="18.75" x14ac:dyDescent="0.3">
      <c r="A83" s="54"/>
      <c r="B83" s="50" t="s">
        <v>40</v>
      </c>
      <c r="C83" s="51"/>
      <c r="D83" s="51"/>
      <c r="E83" s="51">
        <f>E43+E55+E61+E67+E70+E73+E78+E81</f>
        <v>42.35</v>
      </c>
      <c r="F83" s="51">
        <f t="shared" ref="F83:M83" si="1">F43+F55+F61+F67+F70+F73+F78+F81</f>
        <v>40.629999999999995</v>
      </c>
      <c r="G83" s="51">
        <f t="shared" si="1"/>
        <v>158.10000000000002</v>
      </c>
      <c r="H83" s="51">
        <f t="shared" si="1"/>
        <v>1214.5</v>
      </c>
      <c r="I83" s="51">
        <f t="shared" si="1"/>
        <v>225.65</v>
      </c>
      <c r="J83" s="51">
        <f t="shared" si="1"/>
        <v>21.830000000000002</v>
      </c>
      <c r="K83" s="51">
        <f t="shared" si="1"/>
        <v>0.85799999999999998</v>
      </c>
      <c r="L83" s="51">
        <f t="shared" si="1"/>
        <v>8.09</v>
      </c>
      <c r="M83" s="51">
        <f t="shared" si="1"/>
        <v>53.18</v>
      </c>
      <c r="N83" s="1"/>
      <c r="O83" s="1"/>
      <c r="P83" s="1"/>
    </row>
    <row r="84" spans="1:16" ht="18.75" x14ac:dyDescent="0.3">
      <c r="A84" s="184" t="s">
        <v>18</v>
      </c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"/>
      <c r="O84" s="1"/>
      <c r="P84" s="1"/>
    </row>
    <row r="85" spans="1:16" ht="18.75" x14ac:dyDescent="0.3">
      <c r="A85" s="2" t="s">
        <v>235</v>
      </c>
      <c r="B85" s="2" t="s">
        <v>236</v>
      </c>
      <c r="C85" s="26"/>
      <c r="D85" s="26"/>
      <c r="E85" s="26"/>
      <c r="F85" s="45"/>
      <c r="G85" s="26"/>
      <c r="H85" s="26"/>
      <c r="I85" s="26"/>
      <c r="J85" s="26"/>
      <c r="K85" s="26"/>
      <c r="L85" s="26"/>
      <c r="M85" s="26"/>
      <c r="N85" s="1"/>
      <c r="O85" s="1"/>
      <c r="P85" s="1"/>
    </row>
    <row r="86" spans="1:16" ht="18.75" x14ac:dyDescent="0.3">
      <c r="A86" s="15"/>
      <c r="B86" s="28" t="s">
        <v>237</v>
      </c>
      <c r="C86" s="29">
        <v>205</v>
      </c>
      <c r="D86" s="29">
        <v>200</v>
      </c>
      <c r="E86" s="3"/>
      <c r="F86" s="10"/>
      <c r="G86" s="3"/>
      <c r="H86" s="3"/>
      <c r="I86" s="3"/>
      <c r="J86" s="3"/>
      <c r="K86" s="3"/>
      <c r="L86" s="3"/>
      <c r="M86" s="3"/>
      <c r="N86" s="1"/>
      <c r="O86" s="1"/>
      <c r="P86" s="1"/>
    </row>
    <row r="87" spans="1:16" ht="18.75" x14ac:dyDescent="0.3">
      <c r="A87" s="15"/>
      <c r="B87" s="30" t="s">
        <v>28</v>
      </c>
      <c r="C87" s="19"/>
      <c r="D87" s="31">
        <v>200</v>
      </c>
      <c r="E87" s="29">
        <v>5.8</v>
      </c>
      <c r="F87" s="29">
        <v>5</v>
      </c>
      <c r="G87" s="29">
        <v>8</v>
      </c>
      <c r="H87" s="29">
        <v>100</v>
      </c>
      <c r="I87" s="29">
        <v>240</v>
      </c>
      <c r="J87" s="29">
        <v>0.2</v>
      </c>
      <c r="K87" s="29">
        <v>0.08</v>
      </c>
      <c r="L87" s="29">
        <v>0.04</v>
      </c>
      <c r="M87" s="29">
        <v>1.4</v>
      </c>
      <c r="N87" s="1"/>
      <c r="O87" s="1"/>
      <c r="P87" s="1"/>
    </row>
    <row r="88" spans="1:16" ht="18.75" x14ac:dyDescent="0.3">
      <c r="A88" s="2" t="s">
        <v>122</v>
      </c>
      <c r="B88" s="2" t="s">
        <v>123</v>
      </c>
      <c r="C88" s="88"/>
      <c r="D88" s="88"/>
      <c r="E88" s="88"/>
      <c r="F88" s="89"/>
      <c r="G88" s="88"/>
      <c r="H88" s="88"/>
      <c r="I88" s="88"/>
      <c r="J88" s="88"/>
      <c r="K88" s="88"/>
      <c r="L88" s="88"/>
      <c r="M88" s="88"/>
      <c r="N88" s="1"/>
      <c r="O88" s="1"/>
      <c r="P88" s="1"/>
    </row>
    <row r="89" spans="1:16" ht="18.75" x14ac:dyDescent="0.3">
      <c r="A89" s="15"/>
      <c r="B89" s="28" t="s">
        <v>123</v>
      </c>
      <c r="C89" s="29">
        <v>50</v>
      </c>
      <c r="D89" s="29">
        <v>50</v>
      </c>
      <c r="E89" s="3"/>
      <c r="F89" s="10"/>
      <c r="G89" s="3"/>
      <c r="H89" s="3"/>
      <c r="I89" s="3"/>
      <c r="J89" s="3"/>
      <c r="K89" s="3"/>
      <c r="L89" s="3"/>
      <c r="M89" s="3"/>
      <c r="N89" s="1"/>
      <c r="O89" s="1"/>
      <c r="P89" s="1"/>
    </row>
    <row r="90" spans="1:16" ht="18.75" x14ac:dyDescent="0.3">
      <c r="A90" s="15"/>
      <c r="B90" s="30" t="s">
        <v>28</v>
      </c>
      <c r="C90" s="19"/>
      <c r="D90" s="31">
        <v>50</v>
      </c>
      <c r="E90" s="29">
        <v>2.95</v>
      </c>
      <c r="F90" s="29">
        <v>2.35</v>
      </c>
      <c r="G90" s="29">
        <v>37.5</v>
      </c>
      <c r="H90" s="29">
        <v>183</v>
      </c>
      <c r="I90" s="29">
        <v>2.75</v>
      </c>
      <c r="J90" s="29">
        <v>0.2</v>
      </c>
      <c r="K90" s="29">
        <v>0.02</v>
      </c>
      <c r="L90" s="29">
        <v>0</v>
      </c>
      <c r="M90" s="29">
        <v>0</v>
      </c>
      <c r="N90" s="1"/>
      <c r="O90" s="1"/>
      <c r="P90" s="1"/>
    </row>
    <row r="91" spans="1:16" s="13" customFormat="1" ht="18.75" x14ac:dyDescent="0.3">
      <c r="A91" s="3"/>
      <c r="B91" s="50"/>
      <c r="C91" s="51"/>
      <c r="D91" s="51"/>
      <c r="E91" s="52"/>
      <c r="F91" s="53"/>
      <c r="G91" s="52"/>
      <c r="H91" s="52"/>
      <c r="I91" s="52"/>
      <c r="J91" s="52"/>
      <c r="K91" s="52"/>
      <c r="L91" s="52"/>
      <c r="M91" s="52"/>
      <c r="N91" s="2"/>
      <c r="O91" s="2"/>
      <c r="P91" s="2"/>
    </row>
    <row r="92" spans="1:16" ht="18.75" x14ac:dyDescent="0.3">
      <c r="A92" s="54"/>
      <c r="B92" s="69" t="s">
        <v>40</v>
      </c>
      <c r="C92" s="54"/>
      <c r="D92" s="54"/>
      <c r="E92" s="91">
        <f>E87+E90</f>
        <v>8.75</v>
      </c>
      <c r="F92" s="91">
        <f t="shared" ref="F92:M92" si="2">F87+F90</f>
        <v>7.35</v>
      </c>
      <c r="G92" s="91">
        <f t="shared" si="2"/>
        <v>45.5</v>
      </c>
      <c r="H92" s="91">
        <f t="shared" si="2"/>
        <v>283</v>
      </c>
      <c r="I92" s="91">
        <f t="shared" si="2"/>
        <v>242.75</v>
      </c>
      <c r="J92" s="91">
        <f t="shared" si="2"/>
        <v>0.4</v>
      </c>
      <c r="K92" s="91">
        <f t="shared" si="2"/>
        <v>0.1</v>
      </c>
      <c r="L92" s="91">
        <f t="shared" si="2"/>
        <v>0.04</v>
      </c>
      <c r="M92" s="91">
        <f t="shared" si="2"/>
        <v>1.4</v>
      </c>
      <c r="N92" s="1"/>
      <c r="O92" s="1"/>
      <c r="P92" s="1"/>
    </row>
    <row r="93" spans="1:16" ht="18.75" x14ac:dyDescent="0.3">
      <c r="A93" s="3"/>
      <c r="B93" s="3"/>
      <c r="C93" s="3"/>
      <c r="D93" s="3"/>
      <c r="E93" s="3"/>
      <c r="F93" s="10"/>
      <c r="G93" s="3"/>
      <c r="H93" s="3"/>
      <c r="I93" s="3"/>
      <c r="J93" s="3"/>
      <c r="K93" s="3"/>
      <c r="L93" s="3"/>
      <c r="M93" s="3"/>
      <c r="N93" s="1"/>
      <c r="O93" s="1"/>
      <c r="P93" s="1"/>
    </row>
    <row r="94" spans="1:16" ht="18.75" x14ac:dyDescent="0.3">
      <c r="A94" s="3"/>
      <c r="B94" s="42"/>
      <c r="C94" s="3"/>
      <c r="D94" s="3"/>
      <c r="E94" s="3"/>
      <c r="F94" s="10"/>
      <c r="G94" s="3"/>
      <c r="H94" s="3"/>
      <c r="I94" s="3"/>
      <c r="J94" s="3"/>
      <c r="K94" s="3"/>
      <c r="L94" s="3"/>
      <c r="M94" s="3"/>
      <c r="N94" s="1"/>
      <c r="O94" s="1"/>
      <c r="P94" s="1"/>
    </row>
    <row r="95" spans="1:16" ht="18.75" x14ac:dyDescent="0.3">
      <c r="A95" s="1"/>
      <c r="B95" s="42" t="s">
        <v>64</v>
      </c>
      <c r="C95" s="1"/>
      <c r="D95" s="1"/>
      <c r="E95" s="1"/>
      <c r="F95" s="9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8.75" x14ac:dyDescent="0.3">
      <c r="A96" s="1"/>
      <c r="B96" s="18" t="s">
        <v>6</v>
      </c>
      <c r="C96" s="92">
        <f>E33+E83+E92</f>
        <v>82.69</v>
      </c>
      <c r="D96" s="8"/>
      <c r="E96" s="1"/>
      <c r="F96" s="9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8.75" x14ac:dyDescent="0.3">
      <c r="A97" s="1"/>
      <c r="B97" s="18" t="s">
        <v>7</v>
      </c>
      <c r="C97" s="18">
        <f>F33+F83+F92</f>
        <v>84.45999999999998</v>
      </c>
      <c r="D97" s="1"/>
      <c r="E97" s="1"/>
      <c r="F97" s="9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.75" customHeight="1" x14ac:dyDescent="0.3">
      <c r="A98" s="1"/>
      <c r="B98" s="18" t="s">
        <v>8</v>
      </c>
      <c r="C98" s="18">
        <f>G33+G83+G92</f>
        <v>311.07</v>
      </c>
      <c r="D98" s="1"/>
      <c r="E98" s="1"/>
      <c r="F98" s="9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.75" customHeight="1" x14ac:dyDescent="0.3">
      <c r="A99" s="1"/>
      <c r="B99" s="167" t="s">
        <v>9</v>
      </c>
      <c r="C99" s="168">
        <f>H33+H83+H92</f>
        <v>2416.9499999999998</v>
      </c>
      <c r="D99" s="1"/>
      <c r="E99" s="1"/>
      <c r="F99" s="9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8.75" x14ac:dyDescent="0.3">
      <c r="A100" s="1"/>
      <c r="B100" s="167"/>
      <c r="C100" s="169"/>
      <c r="D100" s="1"/>
      <c r="E100" s="1"/>
      <c r="F100" s="9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8.75" x14ac:dyDescent="0.3">
      <c r="A101" s="1"/>
      <c r="B101" s="1"/>
      <c r="C101" s="1"/>
      <c r="D101" s="1"/>
      <c r="E101" s="1"/>
      <c r="F101" s="9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8.75" x14ac:dyDescent="0.3">
      <c r="A102" s="1"/>
      <c r="B102" s="1"/>
      <c r="C102" s="1"/>
      <c r="D102" s="1"/>
      <c r="E102" s="1"/>
      <c r="F102" s="9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8.75" x14ac:dyDescent="0.3">
      <c r="A103" s="1"/>
      <c r="B103" s="1"/>
      <c r="C103" s="1"/>
      <c r="D103" s="1"/>
      <c r="E103" s="1"/>
      <c r="F103" s="9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8.75" x14ac:dyDescent="0.3">
      <c r="A104" s="1"/>
      <c r="B104" s="1"/>
      <c r="C104" s="1"/>
      <c r="D104" s="1"/>
      <c r="E104" s="1"/>
      <c r="F104" s="9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8.75" x14ac:dyDescent="0.3">
      <c r="A105" s="1"/>
      <c r="B105" s="1"/>
      <c r="C105" s="1"/>
      <c r="D105" s="1"/>
      <c r="E105" s="1"/>
      <c r="F105" s="9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8.75" x14ac:dyDescent="0.3">
      <c r="A106" s="1"/>
      <c r="B106" s="1"/>
      <c r="C106" s="1"/>
      <c r="D106" s="1"/>
      <c r="E106" s="1"/>
      <c r="F106" s="9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8.75" x14ac:dyDescent="0.3">
      <c r="A107" s="1"/>
      <c r="B107" s="1"/>
      <c r="C107" s="1"/>
      <c r="D107" s="1"/>
      <c r="E107" s="1"/>
      <c r="F107" s="9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8.75" x14ac:dyDescent="0.3">
      <c r="A108" s="1"/>
      <c r="B108" s="1"/>
      <c r="C108" s="1"/>
      <c r="D108" s="1"/>
      <c r="E108" s="1"/>
      <c r="F108" s="9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8.75" x14ac:dyDescent="0.3">
      <c r="A109" s="1"/>
      <c r="B109" s="1"/>
      <c r="C109" s="1"/>
      <c r="D109" s="1"/>
      <c r="E109" s="1"/>
      <c r="F109" s="9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8.75" x14ac:dyDescent="0.3">
      <c r="A110" s="1"/>
      <c r="B110" s="1"/>
      <c r="C110" s="1"/>
      <c r="D110" s="1"/>
      <c r="E110" s="1"/>
      <c r="F110" s="9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8.75" x14ac:dyDescent="0.3">
      <c r="A111" s="1"/>
      <c r="B111" s="1"/>
      <c r="C111" s="1"/>
      <c r="D111" s="1"/>
      <c r="E111" s="1"/>
      <c r="F111" s="9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8.75" x14ac:dyDescent="0.3">
      <c r="A112" s="1"/>
      <c r="B112" s="1"/>
      <c r="C112" s="1"/>
      <c r="D112" s="1"/>
      <c r="E112" s="1"/>
      <c r="F112" s="9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8.75" x14ac:dyDescent="0.3">
      <c r="A113" s="1"/>
      <c r="B113" s="1"/>
      <c r="C113" s="1"/>
      <c r="D113" s="1"/>
      <c r="E113" s="1"/>
      <c r="F113" s="9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8.75" x14ac:dyDescent="0.3">
      <c r="A114" s="1"/>
      <c r="B114" s="1"/>
      <c r="C114" s="1"/>
      <c r="D114" s="1"/>
      <c r="E114" s="1"/>
      <c r="F114" s="9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8.75" x14ac:dyDescent="0.3">
      <c r="A115" s="1"/>
      <c r="B115" s="1"/>
      <c r="C115" s="1"/>
      <c r="D115" s="1"/>
      <c r="E115" s="1"/>
      <c r="F115" s="9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8.75" x14ac:dyDescent="0.3">
      <c r="A116" s="1"/>
      <c r="B116" s="1"/>
      <c r="C116" s="1"/>
      <c r="D116" s="1"/>
      <c r="E116" s="1"/>
      <c r="F116" s="9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8.75" x14ac:dyDescent="0.3">
      <c r="A117" s="1"/>
      <c r="B117" s="1"/>
      <c r="C117" s="1"/>
      <c r="D117" s="1"/>
      <c r="E117" s="1"/>
      <c r="F117" s="9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8.75" x14ac:dyDescent="0.3">
      <c r="A118" s="1"/>
      <c r="B118" s="1"/>
      <c r="C118" s="1"/>
      <c r="D118" s="1"/>
      <c r="E118" s="1"/>
      <c r="F118" s="9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8.75" x14ac:dyDescent="0.3">
      <c r="A119" s="1"/>
      <c r="B119" s="1"/>
      <c r="C119" s="1"/>
      <c r="D119" s="1"/>
      <c r="E119" s="1"/>
      <c r="F119" s="9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8.75" x14ac:dyDescent="0.3">
      <c r="A120" s="1"/>
      <c r="B120" s="1"/>
      <c r="C120" s="1"/>
      <c r="D120" s="1"/>
      <c r="E120" s="1"/>
      <c r="F120" s="9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8.75" x14ac:dyDescent="0.3">
      <c r="A121" s="1"/>
      <c r="B121" s="1"/>
      <c r="C121" s="1"/>
      <c r="D121" s="1"/>
      <c r="E121" s="1"/>
      <c r="F121" s="9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8.75" x14ac:dyDescent="0.3">
      <c r="A122" s="1"/>
      <c r="B122" s="1"/>
      <c r="C122" s="1"/>
      <c r="D122" s="1"/>
      <c r="E122" s="1"/>
      <c r="F122" s="9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8.75" x14ac:dyDescent="0.3">
      <c r="A123" s="1"/>
      <c r="B123" s="1"/>
      <c r="C123" s="1"/>
      <c r="D123" s="1"/>
      <c r="E123" s="1"/>
      <c r="F123" s="9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8.75" x14ac:dyDescent="0.3">
      <c r="A124" s="1"/>
      <c r="B124" s="1"/>
      <c r="C124" s="1"/>
      <c r="D124" s="1"/>
      <c r="E124" s="1"/>
      <c r="F124" s="9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8.75" x14ac:dyDescent="0.3">
      <c r="A125" s="1"/>
      <c r="B125" s="1"/>
      <c r="C125" s="1"/>
      <c r="D125" s="1"/>
      <c r="E125" s="1"/>
      <c r="F125" s="9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8.75" x14ac:dyDescent="0.3">
      <c r="A126" s="1"/>
      <c r="B126" s="1"/>
      <c r="C126" s="1"/>
      <c r="D126" s="1"/>
      <c r="E126" s="1"/>
      <c r="F126" s="9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8.75" x14ac:dyDescent="0.3">
      <c r="A127" s="1"/>
      <c r="B127" s="1"/>
      <c r="C127" s="1"/>
      <c r="D127" s="1"/>
      <c r="E127" s="1"/>
      <c r="F127" s="9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8.75" x14ac:dyDescent="0.3">
      <c r="A128" s="1"/>
      <c r="B128" s="1"/>
      <c r="C128" s="1"/>
      <c r="D128" s="1"/>
      <c r="E128" s="1"/>
      <c r="F128" s="9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8.75" x14ac:dyDescent="0.3">
      <c r="A129" s="1"/>
      <c r="B129" s="1"/>
      <c r="C129" s="1"/>
      <c r="D129" s="1"/>
      <c r="E129" s="1"/>
      <c r="F129" s="9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8.75" x14ac:dyDescent="0.3">
      <c r="A130" s="1"/>
      <c r="B130" s="1"/>
      <c r="C130" s="1"/>
      <c r="D130" s="1"/>
      <c r="E130" s="1"/>
      <c r="F130" s="9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8.75" x14ac:dyDescent="0.3">
      <c r="A131" s="1"/>
      <c r="B131" s="1"/>
      <c r="C131" s="1"/>
      <c r="D131" s="1"/>
      <c r="E131" s="1"/>
      <c r="F131" s="9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8.75" x14ac:dyDescent="0.3">
      <c r="A132" s="1"/>
      <c r="B132" s="1"/>
      <c r="C132" s="1"/>
      <c r="D132" s="1"/>
      <c r="E132" s="1"/>
      <c r="F132" s="9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8.75" x14ac:dyDescent="0.3">
      <c r="A133" s="1"/>
      <c r="B133" s="1"/>
      <c r="C133" s="1"/>
      <c r="D133" s="1"/>
      <c r="E133" s="1"/>
      <c r="F133" s="9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8.75" x14ac:dyDescent="0.3">
      <c r="A134" s="1"/>
      <c r="B134" s="1"/>
      <c r="C134" s="1"/>
      <c r="D134" s="1"/>
      <c r="E134" s="1"/>
      <c r="F134" s="9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8.75" x14ac:dyDescent="0.3">
      <c r="A135" s="1"/>
      <c r="B135" s="1"/>
      <c r="C135" s="1"/>
      <c r="D135" s="1"/>
      <c r="E135" s="1"/>
      <c r="F135" s="9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8.75" x14ac:dyDescent="0.3">
      <c r="A136" s="1"/>
      <c r="B136" s="1"/>
      <c r="C136" s="1"/>
      <c r="D136" s="1"/>
      <c r="E136" s="1"/>
      <c r="F136" s="9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8.75" x14ac:dyDescent="0.3">
      <c r="A137" s="1"/>
      <c r="B137" s="1"/>
      <c r="C137" s="1"/>
      <c r="D137" s="1"/>
      <c r="E137" s="1"/>
      <c r="F137" s="9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8.75" x14ac:dyDescent="0.3">
      <c r="A138" s="1"/>
      <c r="B138" s="1"/>
      <c r="C138" s="1"/>
      <c r="D138" s="1"/>
      <c r="E138" s="1"/>
      <c r="F138" s="9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8.75" x14ac:dyDescent="0.3">
      <c r="A139" s="1"/>
      <c r="B139" s="1"/>
      <c r="C139" s="1"/>
      <c r="D139" s="1"/>
      <c r="E139" s="1"/>
      <c r="F139" s="9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8.75" x14ac:dyDescent="0.3">
      <c r="A140" s="1"/>
      <c r="B140" s="1"/>
      <c r="C140" s="1"/>
      <c r="D140" s="1"/>
      <c r="E140" s="1"/>
      <c r="F140" s="9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8.75" x14ac:dyDescent="0.3">
      <c r="A141" s="1"/>
      <c r="B141" s="1"/>
      <c r="C141" s="1"/>
      <c r="D141" s="1"/>
      <c r="E141" s="1"/>
      <c r="F141" s="9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8.75" x14ac:dyDescent="0.3">
      <c r="A142" s="1"/>
      <c r="B142" s="1"/>
      <c r="C142" s="1"/>
      <c r="D142" s="1"/>
      <c r="E142" s="1"/>
      <c r="F142" s="9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8.75" x14ac:dyDescent="0.3">
      <c r="A143" s="1"/>
      <c r="B143" s="1"/>
      <c r="C143" s="1"/>
      <c r="D143" s="1"/>
      <c r="E143" s="1"/>
      <c r="F143" s="9"/>
      <c r="G143" s="1"/>
      <c r="H143" s="1"/>
      <c r="I143" s="1"/>
      <c r="J143" s="1"/>
      <c r="K143" s="1"/>
      <c r="L143" s="1"/>
      <c r="M143" s="1"/>
    </row>
  </sheetData>
  <mergeCells count="15">
    <mergeCell ref="H6:H7"/>
    <mergeCell ref="I6:J6"/>
    <mergeCell ref="K6:M6"/>
    <mergeCell ref="A8:M8"/>
    <mergeCell ref="A6:A7"/>
    <mergeCell ref="B6:B7"/>
    <mergeCell ref="C6:C7"/>
    <mergeCell ref="D6:D7"/>
    <mergeCell ref="E6:G6"/>
    <mergeCell ref="A34:M34"/>
    <mergeCell ref="A84:M84"/>
    <mergeCell ref="B99:B100"/>
    <mergeCell ref="C99:C100"/>
    <mergeCell ref="C60:D60"/>
    <mergeCell ref="C65:D65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0"/>
  <sheetViews>
    <sheetView topLeftCell="A91" workbookViewId="0">
      <selection activeCell="A97" sqref="A97:M99"/>
    </sheetView>
  </sheetViews>
  <sheetFormatPr defaultRowHeight="15" x14ac:dyDescent="0.25"/>
  <cols>
    <col min="1" max="1" width="9.28515625" customWidth="1"/>
    <col min="2" max="2" width="33.85546875" customWidth="1"/>
    <col min="3" max="3" width="13" customWidth="1"/>
    <col min="4" max="5" width="12.7109375" customWidth="1"/>
    <col min="6" max="6" width="12.7109375" style="12" customWidth="1"/>
    <col min="7" max="13" width="12.7109375" customWidth="1"/>
  </cols>
  <sheetData>
    <row r="1" spans="1:15" ht="20.25" x14ac:dyDescent="0.3">
      <c r="A1" s="59"/>
      <c r="B1" s="59"/>
      <c r="C1" s="59"/>
      <c r="D1" s="59"/>
      <c r="E1" s="59"/>
      <c r="F1" s="60"/>
      <c r="G1" s="59"/>
      <c r="H1" s="59"/>
      <c r="I1" s="59"/>
      <c r="J1" s="59"/>
      <c r="K1" s="59"/>
      <c r="L1" s="59"/>
      <c r="M1" s="59"/>
    </row>
    <row r="2" spans="1:15" ht="20.25" x14ac:dyDescent="0.3">
      <c r="A2" s="61" t="s">
        <v>0</v>
      </c>
      <c r="B2" s="61"/>
      <c r="C2" s="61"/>
      <c r="D2" s="61" t="s">
        <v>68</v>
      </c>
      <c r="E2" s="61"/>
      <c r="F2" s="60"/>
      <c r="G2" s="59"/>
      <c r="H2" s="59"/>
      <c r="I2" s="59"/>
      <c r="J2" s="59"/>
      <c r="K2" s="59"/>
      <c r="L2" s="59"/>
      <c r="M2" s="59"/>
    </row>
    <row r="3" spans="1:15" ht="20.25" x14ac:dyDescent="0.3">
      <c r="A3" s="61"/>
      <c r="B3" s="61"/>
      <c r="C3" s="61"/>
      <c r="D3" s="61"/>
      <c r="E3" s="61"/>
      <c r="F3" s="60"/>
      <c r="G3" s="59"/>
      <c r="H3" s="59"/>
      <c r="I3" s="59"/>
      <c r="J3" s="59"/>
      <c r="K3" s="59"/>
      <c r="L3" s="59"/>
      <c r="M3" s="59"/>
    </row>
    <row r="4" spans="1:15" ht="20.25" x14ac:dyDescent="0.3">
      <c r="A4" s="61" t="s">
        <v>2</v>
      </c>
      <c r="B4" s="61"/>
      <c r="C4" s="61"/>
      <c r="D4" s="61" t="s">
        <v>299</v>
      </c>
      <c r="E4" s="61"/>
      <c r="F4" s="60"/>
      <c r="G4" s="59"/>
      <c r="H4" s="59"/>
      <c r="I4" s="59"/>
      <c r="J4" s="59"/>
      <c r="K4" s="59"/>
      <c r="L4" s="59"/>
      <c r="M4" s="59"/>
    </row>
    <row r="5" spans="1:15" ht="20.25" x14ac:dyDescent="0.3">
      <c r="A5" s="59"/>
      <c r="B5" s="59"/>
      <c r="C5" s="59"/>
      <c r="D5" s="59"/>
      <c r="E5" s="59"/>
      <c r="F5" s="60"/>
      <c r="G5" s="59"/>
      <c r="H5" s="59"/>
      <c r="I5" s="59"/>
      <c r="J5" s="59"/>
      <c r="K5" s="59"/>
      <c r="L5" s="59"/>
      <c r="M5" s="59"/>
    </row>
    <row r="6" spans="1:15" ht="34.5" customHeight="1" x14ac:dyDescent="0.3">
      <c r="A6" s="170" t="s">
        <v>3</v>
      </c>
      <c r="B6" s="175" t="s">
        <v>4</v>
      </c>
      <c r="C6" s="179" t="s">
        <v>26</v>
      </c>
      <c r="D6" s="176" t="s">
        <v>27</v>
      </c>
      <c r="E6" s="170" t="s">
        <v>5</v>
      </c>
      <c r="F6" s="170"/>
      <c r="G6" s="170"/>
      <c r="H6" s="178" t="s">
        <v>9</v>
      </c>
      <c r="I6" s="178" t="s">
        <v>10</v>
      </c>
      <c r="J6" s="178"/>
      <c r="K6" s="170" t="s">
        <v>13</v>
      </c>
      <c r="L6" s="170"/>
      <c r="M6" s="170"/>
      <c r="N6" s="1"/>
      <c r="O6" s="1"/>
    </row>
    <row r="7" spans="1:15" ht="60" customHeight="1" x14ac:dyDescent="0.3">
      <c r="A7" s="170"/>
      <c r="B7" s="175"/>
      <c r="C7" s="180"/>
      <c r="D7" s="177"/>
      <c r="E7" s="3" t="s">
        <v>6</v>
      </c>
      <c r="F7" s="10" t="s">
        <v>7</v>
      </c>
      <c r="G7" s="3" t="s">
        <v>8</v>
      </c>
      <c r="H7" s="178"/>
      <c r="I7" s="3" t="s">
        <v>11</v>
      </c>
      <c r="J7" s="3" t="s">
        <v>12</v>
      </c>
      <c r="K7" s="3" t="s">
        <v>14</v>
      </c>
      <c r="L7" s="3" t="s">
        <v>15</v>
      </c>
      <c r="M7" s="3" t="s">
        <v>16</v>
      </c>
      <c r="N7" s="1"/>
      <c r="O7" s="1"/>
    </row>
    <row r="8" spans="1:15" ht="18.75" x14ac:dyDescent="0.3">
      <c r="A8" s="171" t="s">
        <v>17</v>
      </c>
      <c r="B8" s="172"/>
      <c r="C8" s="173"/>
      <c r="D8" s="172"/>
      <c r="E8" s="172"/>
      <c r="F8" s="172"/>
      <c r="G8" s="172"/>
      <c r="H8" s="172"/>
      <c r="I8" s="172"/>
      <c r="J8" s="172"/>
      <c r="K8" s="172"/>
      <c r="L8" s="172"/>
      <c r="M8" s="174"/>
      <c r="N8" s="1"/>
      <c r="O8" s="1"/>
    </row>
    <row r="9" spans="1:15" ht="18.75" x14ac:dyDescent="0.3">
      <c r="A9" s="18" t="s">
        <v>169</v>
      </c>
      <c r="B9" s="18" t="s">
        <v>170</v>
      </c>
      <c r="C9" s="133"/>
      <c r="D9" s="133"/>
      <c r="E9" s="3"/>
      <c r="F9" s="10"/>
      <c r="G9" s="3"/>
      <c r="H9" s="3"/>
      <c r="I9" s="3"/>
      <c r="J9" s="3"/>
      <c r="K9" s="3"/>
      <c r="L9" s="3"/>
      <c r="M9" s="3"/>
      <c r="N9" s="1"/>
      <c r="O9" s="1"/>
    </row>
    <row r="10" spans="1:15" ht="18.75" x14ac:dyDescent="0.3">
      <c r="A10" s="3"/>
      <c r="B10" s="28" t="s">
        <v>171</v>
      </c>
      <c r="C10" s="133">
        <v>141</v>
      </c>
      <c r="D10" s="133">
        <v>139.5</v>
      </c>
      <c r="E10" s="3"/>
      <c r="F10" s="10"/>
      <c r="G10" s="3"/>
      <c r="H10" s="3"/>
      <c r="I10" s="3"/>
      <c r="J10" s="3"/>
      <c r="K10" s="3"/>
      <c r="L10" s="3"/>
      <c r="M10" s="3"/>
      <c r="N10" s="1"/>
      <c r="O10" s="1"/>
    </row>
    <row r="11" spans="1:15" ht="18.75" x14ac:dyDescent="0.3">
      <c r="A11" s="3"/>
      <c r="B11" s="28" t="s">
        <v>144</v>
      </c>
      <c r="C11" s="133">
        <v>10</v>
      </c>
      <c r="D11" s="133">
        <v>10</v>
      </c>
      <c r="E11" s="3"/>
      <c r="F11" s="10"/>
      <c r="G11" s="3"/>
      <c r="H11" s="3"/>
      <c r="I11" s="3"/>
      <c r="J11" s="3"/>
      <c r="K11" s="3"/>
      <c r="L11" s="3"/>
      <c r="M11" s="3"/>
      <c r="N11" s="1"/>
      <c r="O11" s="1"/>
    </row>
    <row r="12" spans="1:15" ht="18.75" x14ac:dyDescent="0.3">
      <c r="A12" s="3"/>
      <c r="B12" s="28" t="s">
        <v>172</v>
      </c>
      <c r="C12" s="133">
        <v>36</v>
      </c>
      <c r="D12" s="133">
        <v>36</v>
      </c>
      <c r="E12" s="3"/>
      <c r="F12" s="10"/>
      <c r="G12" s="3"/>
      <c r="H12" s="3"/>
      <c r="I12" s="3"/>
      <c r="J12" s="3"/>
      <c r="K12" s="3"/>
      <c r="L12" s="3"/>
      <c r="M12" s="3"/>
      <c r="N12" s="1"/>
      <c r="O12" s="1"/>
    </row>
    <row r="13" spans="1:15" ht="18.75" x14ac:dyDescent="0.3">
      <c r="A13" s="3"/>
      <c r="B13" s="28" t="s">
        <v>30</v>
      </c>
      <c r="C13" s="133" t="s">
        <v>173</v>
      </c>
      <c r="D13" s="133">
        <v>4</v>
      </c>
      <c r="E13" s="3"/>
      <c r="F13" s="10"/>
      <c r="G13" s="3"/>
      <c r="H13" s="3"/>
      <c r="I13" s="3"/>
      <c r="J13" s="3"/>
      <c r="K13" s="3"/>
      <c r="L13" s="3"/>
      <c r="M13" s="3"/>
      <c r="N13" s="1"/>
      <c r="O13" s="1"/>
    </row>
    <row r="14" spans="1:15" ht="18.75" x14ac:dyDescent="0.3">
      <c r="A14" s="3"/>
      <c r="B14" s="28" t="s">
        <v>22</v>
      </c>
      <c r="C14" s="133">
        <v>10</v>
      </c>
      <c r="D14" s="133">
        <v>10</v>
      </c>
      <c r="E14" s="3"/>
      <c r="F14" s="10"/>
      <c r="G14" s="3"/>
      <c r="H14" s="3"/>
      <c r="I14" s="3"/>
      <c r="J14" s="3"/>
      <c r="K14" s="3"/>
      <c r="L14" s="3"/>
      <c r="M14" s="3"/>
      <c r="N14" s="1"/>
      <c r="O14" s="1"/>
    </row>
    <row r="15" spans="1:15" ht="18.75" x14ac:dyDescent="0.3">
      <c r="A15" s="3"/>
      <c r="B15" s="28" t="s">
        <v>174</v>
      </c>
      <c r="C15" s="133">
        <v>0.01</v>
      </c>
      <c r="D15" s="133">
        <v>0.01</v>
      </c>
      <c r="E15" s="133"/>
      <c r="F15" s="32"/>
      <c r="G15" s="133"/>
      <c r="H15" s="130"/>
      <c r="I15" s="133"/>
      <c r="J15" s="133"/>
      <c r="K15" s="133"/>
      <c r="L15" s="133"/>
      <c r="M15" s="133"/>
      <c r="N15" s="1"/>
      <c r="O15" s="1"/>
    </row>
    <row r="16" spans="1:15" ht="18.75" x14ac:dyDescent="0.3">
      <c r="A16" s="18"/>
      <c r="B16" s="28" t="s">
        <v>131</v>
      </c>
      <c r="C16" s="133">
        <v>5.2</v>
      </c>
      <c r="D16" s="133">
        <v>5.2</v>
      </c>
      <c r="E16" s="3"/>
      <c r="F16" s="10"/>
      <c r="G16" s="3"/>
      <c r="H16" s="3"/>
      <c r="I16" s="3"/>
      <c r="J16" s="3"/>
      <c r="K16" s="3"/>
      <c r="L16" s="3"/>
      <c r="M16" s="3"/>
      <c r="N16" s="1"/>
      <c r="O16" s="1"/>
    </row>
    <row r="17" spans="1:15" ht="18.75" x14ac:dyDescent="0.3">
      <c r="A17" s="18"/>
      <c r="B17" s="28" t="s">
        <v>147</v>
      </c>
      <c r="C17" s="133">
        <v>5</v>
      </c>
      <c r="D17" s="133">
        <v>5</v>
      </c>
      <c r="E17" s="133"/>
      <c r="F17" s="133"/>
      <c r="G17" s="133"/>
      <c r="H17" s="133"/>
      <c r="I17" s="133"/>
      <c r="J17" s="133"/>
      <c r="K17" s="133"/>
      <c r="L17" s="133"/>
      <c r="M17" s="133"/>
      <c r="N17" s="1"/>
      <c r="O17" s="1"/>
    </row>
    <row r="18" spans="1:15" ht="18.75" x14ac:dyDescent="0.3">
      <c r="A18" s="18"/>
      <c r="B18" s="28" t="s">
        <v>23</v>
      </c>
      <c r="C18" s="133">
        <v>5</v>
      </c>
      <c r="D18" s="133">
        <v>5</v>
      </c>
      <c r="E18" s="3"/>
      <c r="F18" s="10"/>
      <c r="G18" s="3"/>
      <c r="H18" s="3"/>
      <c r="I18" s="3"/>
      <c r="J18" s="3"/>
      <c r="K18" s="3"/>
      <c r="L18" s="3"/>
      <c r="M18" s="3"/>
      <c r="N18" s="1"/>
      <c r="O18" s="1"/>
    </row>
    <row r="19" spans="1:15" ht="24" customHeight="1" x14ac:dyDescent="0.3">
      <c r="A19" s="18"/>
      <c r="B19" s="28" t="s">
        <v>175</v>
      </c>
      <c r="C19" s="194">
        <v>150</v>
      </c>
      <c r="D19" s="194"/>
      <c r="E19" s="3"/>
      <c r="F19" s="10"/>
      <c r="G19" s="3"/>
      <c r="H19" s="3"/>
      <c r="I19" s="3"/>
      <c r="J19" s="3"/>
      <c r="K19" s="3"/>
      <c r="L19" s="3"/>
      <c r="M19" s="3"/>
      <c r="N19" s="1"/>
      <c r="O19" s="1"/>
    </row>
    <row r="20" spans="1:15" ht="18.75" x14ac:dyDescent="0.3">
      <c r="A20" s="18"/>
      <c r="B20" s="28" t="s">
        <v>176</v>
      </c>
      <c r="C20" s="133">
        <v>50</v>
      </c>
      <c r="D20" s="133">
        <v>50</v>
      </c>
      <c r="E20" s="133"/>
      <c r="F20" s="32"/>
      <c r="G20" s="133"/>
      <c r="H20" s="133"/>
      <c r="I20" s="133"/>
      <c r="J20" s="133"/>
      <c r="K20" s="133"/>
      <c r="L20" s="133"/>
      <c r="M20" s="133"/>
      <c r="N20" s="1"/>
      <c r="O20" s="1"/>
    </row>
    <row r="21" spans="1:15" ht="18.75" x14ac:dyDescent="0.3">
      <c r="A21" s="18"/>
      <c r="B21" s="30" t="s">
        <v>28</v>
      </c>
      <c r="C21" s="130"/>
      <c r="D21" s="132">
        <v>200</v>
      </c>
      <c r="E21" s="133">
        <v>24</v>
      </c>
      <c r="F21" s="133">
        <v>25.2</v>
      </c>
      <c r="G21" s="133">
        <v>23.9</v>
      </c>
      <c r="H21" s="133">
        <v>425</v>
      </c>
      <c r="I21" s="133">
        <v>267.74</v>
      </c>
      <c r="J21" s="133">
        <v>0.91</v>
      </c>
      <c r="K21" s="133">
        <v>0.08</v>
      </c>
      <c r="L21" s="133">
        <v>0.09</v>
      </c>
      <c r="M21" s="133">
        <v>0.61</v>
      </c>
      <c r="N21" s="1"/>
      <c r="O21" s="1"/>
    </row>
    <row r="22" spans="1:15" ht="18.75" x14ac:dyDescent="0.3">
      <c r="A22" s="18" t="s">
        <v>31</v>
      </c>
      <c r="B22" s="18" t="s">
        <v>23</v>
      </c>
      <c r="C22" s="3"/>
      <c r="D22" s="3"/>
      <c r="E22" s="3"/>
      <c r="F22" s="10"/>
      <c r="G22" s="3"/>
      <c r="H22" s="3"/>
      <c r="I22" s="3"/>
      <c r="J22" s="3"/>
      <c r="K22" s="3"/>
      <c r="L22" s="3"/>
      <c r="M22" s="3"/>
      <c r="N22" s="1"/>
      <c r="O22" s="1"/>
    </row>
    <row r="23" spans="1:15" ht="22.5" customHeight="1" x14ac:dyDescent="0.3">
      <c r="A23" s="18"/>
      <c r="B23" s="28" t="s">
        <v>32</v>
      </c>
      <c r="C23" s="162">
        <v>10</v>
      </c>
      <c r="D23" s="162">
        <v>10</v>
      </c>
      <c r="E23" s="3"/>
      <c r="F23" s="10"/>
      <c r="G23" s="3"/>
      <c r="H23" s="3"/>
      <c r="I23" s="3"/>
      <c r="J23" s="3"/>
      <c r="K23" s="3"/>
      <c r="L23" s="3"/>
      <c r="M23" s="3"/>
      <c r="N23" s="1"/>
      <c r="O23" s="1"/>
    </row>
    <row r="24" spans="1:15" ht="18.75" x14ac:dyDescent="0.3">
      <c r="A24" s="18"/>
      <c r="B24" s="30" t="s">
        <v>28</v>
      </c>
      <c r="C24" s="159"/>
      <c r="D24" s="160">
        <v>10</v>
      </c>
      <c r="E24" s="162">
        <v>0.05</v>
      </c>
      <c r="F24" s="32">
        <v>8.3000000000000007</v>
      </c>
      <c r="G24" s="162">
        <v>0.8</v>
      </c>
      <c r="H24" s="162">
        <v>75</v>
      </c>
      <c r="I24" s="162">
        <v>1.2</v>
      </c>
      <c r="J24" s="162">
        <v>0.02</v>
      </c>
      <c r="K24" s="162">
        <v>0</v>
      </c>
      <c r="L24" s="162">
        <v>0.1</v>
      </c>
      <c r="M24" s="162">
        <v>0</v>
      </c>
      <c r="N24" s="1"/>
      <c r="O24" s="1"/>
    </row>
    <row r="25" spans="1:15" ht="18.75" x14ac:dyDescent="0.3">
      <c r="A25" s="18" t="s">
        <v>33</v>
      </c>
      <c r="B25" s="18" t="s">
        <v>34</v>
      </c>
      <c r="C25" s="3"/>
      <c r="D25" s="3"/>
      <c r="E25" s="3"/>
      <c r="F25" s="10"/>
      <c r="G25" s="3"/>
      <c r="H25" s="3"/>
      <c r="I25" s="3"/>
      <c r="J25" s="3"/>
      <c r="K25" s="3"/>
      <c r="L25" s="3"/>
      <c r="M25" s="3"/>
      <c r="N25" s="1"/>
      <c r="O25" s="1"/>
    </row>
    <row r="26" spans="1:15" ht="18.75" x14ac:dyDescent="0.3">
      <c r="A26" s="18"/>
      <c r="B26" s="28" t="s">
        <v>34</v>
      </c>
      <c r="C26" s="162">
        <v>75</v>
      </c>
      <c r="D26" s="162">
        <v>75</v>
      </c>
      <c r="E26" s="3"/>
      <c r="F26" s="10"/>
      <c r="G26" s="3"/>
      <c r="H26" s="3"/>
      <c r="I26" s="3"/>
      <c r="J26" s="3"/>
      <c r="K26" s="3"/>
      <c r="L26" s="3"/>
      <c r="M26" s="3"/>
      <c r="N26" s="1"/>
      <c r="O26" s="1"/>
    </row>
    <row r="27" spans="1:15" ht="18.75" x14ac:dyDescent="0.3">
      <c r="A27" s="18"/>
      <c r="B27" s="30" t="s">
        <v>28</v>
      </c>
      <c r="C27" s="159"/>
      <c r="D27" s="160">
        <v>75</v>
      </c>
      <c r="E27" s="162">
        <v>5.7</v>
      </c>
      <c r="F27" s="32">
        <v>0.6</v>
      </c>
      <c r="G27" s="162">
        <v>36.9</v>
      </c>
      <c r="H27" s="162">
        <v>176.25</v>
      </c>
      <c r="I27" s="162">
        <v>15</v>
      </c>
      <c r="J27" s="162">
        <v>0.83</v>
      </c>
      <c r="K27" s="162">
        <v>0.08</v>
      </c>
      <c r="L27" s="162">
        <v>0</v>
      </c>
      <c r="M27" s="162">
        <v>0</v>
      </c>
      <c r="N27" s="1"/>
      <c r="O27" s="1"/>
    </row>
    <row r="28" spans="1:15" ht="18.75" x14ac:dyDescent="0.3">
      <c r="A28" s="18" t="s">
        <v>35</v>
      </c>
      <c r="B28" s="18" t="s">
        <v>36</v>
      </c>
      <c r="C28" s="3"/>
      <c r="D28" s="3"/>
      <c r="E28" s="3"/>
      <c r="F28" s="10"/>
      <c r="G28" s="3"/>
      <c r="H28" s="3"/>
      <c r="I28" s="3"/>
      <c r="J28" s="3"/>
      <c r="K28" s="3"/>
      <c r="L28" s="3"/>
      <c r="M28" s="3"/>
      <c r="N28" s="1"/>
      <c r="O28" s="1"/>
    </row>
    <row r="29" spans="1:15" ht="18.75" x14ac:dyDescent="0.3">
      <c r="A29" s="18"/>
      <c r="B29" s="28" t="s">
        <v>36</v>
      </c>
      <c r="C29" s="162">
        <v>40</v>
      </c>
      <c r="D29" s="162">
        <v>40</v>
      </c>
      <c r="E29" s="3"/>
      <c r="F29" s="10"/>
      <c r="G29" s="3"/>
      <c r="H29" s="3"/>
      <c r="I29" s="3"/>
      <c r="J29" s="3"/>
      <c r="K29" s="3"/>
      <c r="L29" s="3"/>
      <c r="M29" s="3"/>
      <c r="N29" s="1"/>
      <c r="O29" s="1"/>
    </row>
    <row r="30" spans="1:15" ht="18.75" x14ac:dyDescent="0.3">
      <c r="A30" s="18"/>
      <c r="B30" s="30" t="s">
        <v>28</v>
      </c>
      <c r="C30" s="159"/>
      <c r="D30" s="160">
        <v>40</v>
      </c>
      <c r="E30" s="162">
        <v>2.6</v>
      </c>
      <c r="F30" s="32">
        <v>0.48</v>
      </c>
      <c r="G30" s="162">
        <v>13.3</v>
      </c>
      <c r="H30" s="162">
        <v>116</v>
      </c>
      <c r="I30" s="162">
        <v>23.3</v>
      </c>
      <c r="J30" s="162">
        <v>2.6</v>
      </c>
      <c r="K30" s="162">
        <v>0.12</v>
      </c>
      <c r="L30" s="162">
        <v>0</v>
      </c>
      <c r="M30" s="162">
        <v>0</v>
      </c>
      <c r="N30" s="1"/>
      <c r="O30" s="1"/>
    </row>
    <row r="31" spans="1:15" ht="18.75" x14ac:dyDescent="0.3">
      <c r="A31" s="2" t="s">
        <v>238</v>
      </c>
      <c r="B31" s="18" t="s">
        <v>239</v>
      </c>
      <c r="C31" s="19"/>
      <c r="D31" s="19"/>
      <c r="E31" s="29"/>
      <c r="F31" s="32"/>
      <c r="G31" s="29"/>
      <c r="H31" s="29"/>
      <c r="I31" s="29"/>
      <c r="J31" s="29"/>
      <c r="K31" s="29"/>
      <c r="L31" s="29"/>
      <c r="M31" s="29"/>
      <c r="N31" s="1"/>
      <c r="O31" s="1"/>
    </row>
    <row r="32" spans="1:15" ht="18.75" x14ac:dyDescent="0.3">
      <c r="A32" s="15"/>
      <c r="B32" s="28" t="s">
        <v>79</v>
      </c>
      <c r="C32" s="29">
        <v>1</v>
      </c>
      <c r="D32" s="29">
        <v>1</v>
      </c>
      <c r="E32" s="29"/>
      <c r="F32" s="32"/>
      <c r="G32" s="29"/>
      <c r="H32" s="29"/>
      <c r="I32" s="29"/>
      <c r="J32" s="29"/>
      <c r="K32" s="29"/>
      <c r="L32" s="29"/>
      <c r="M32" s="29"/>
      <c r="N32" s="1"/>
      <c r="O32" s="1"/>
    </row>
    <row r="33" spans="1:15" ht="18.75" x14ac:dyDescent="0.3">
      <c r="A33" s="15"/>
      <c r="B33" s="28" t="s">
        <v>22</v>
      </c>
      <c r="C33" s="29">
        <v>15</v>
      </c>
      <c r="D33" s="29">
        <v>15</v>
      </c>
      <c r="E33" s="29"/>
      <c r="F33" s="32"/>
      <c r="G33" s="29"/>
      <c r="H33" s="29"/>
      <c r="I33" s="29"/>
      <c r="J33" s="29"/>
      <c r="K33" s="29"/>
      <c r="L33" s="29"/>
      <c r="M33" s="29"/>
      <c r="N33" s="1"/>
      <c r="O33" s="1"/>
    </row>
    <row r="34" spans="1:15" ht="18.75" x14ac:dyDescent="0.3">
      <c r="A34" s="15"/>
      <c r="B34" s="28" t="s">
        <v>25</v>
      </c>
      <c r="C34" s="29">
        <v>150</v>
      </c>
      <c r="D34" s="29">
        <v>150</v>
      </c>
      <c r="E34" s="29"/>
      <c r="F34" s="32"/>
      <c r="G34" s="29"/>
      <c r="H34" s="29"/>
      <c r="I34" s="29"/>
      <c r="J34" s="29"/>
      <c r="K34" s="29"/>
      <c r="L34" s="29"/>
      <c r="M34" s="29"/>
      <c r="N34" s="1"/>
      <c r="O34" s="1"/>
    </row>
    <row r="35" spans="1:15" ht="18.75" x14ac:dyDescent="0.3">
      <c r="A35" s="15"/>
      <c r="B35" s="28" t="s">
        <v>21</v>
      </c>
      <c r="C35" s="29">
        <v>50</v>
      </c>
      <c r="D35" s="29">
        <v>50</v>
      </c>
      <c r="E35" s="3"/>
      <c r="F35" s="10"/>
      <c r="G35" s="3"/>
      <c r="H35" s="3"/>
      <c r="I35" s="3"/>
      <c r="J35" s="3"/>
      <c r="K35" s="3"/>
      <c r="L35" s="3"/>
      <c r="M35" s="3"/>
      <c r="N35" s="1"/>
      <c r="O35" s="1"/>
    </row>
    <row r="36" spans="1:15" ht="18.75" x14ac:dyDescent="0.3">
      <c r="A36" s="15"/>
      <c r="B36" s="30" t="s">
        <v>28</v>
      </c>
      <c r="C36" s="19"/>
      <c r="D36" s="31">
        <v>200</v>
      </c>
      <c r="E36" s="29">
        <v>1.5</v>
      </c>
      <c r="F36" s="29">
        <v>1.3</v>
      </c>
      <c r="G36" s="29">
        <v>15.9</v>
      </c>
      <c r="H36" s="29">
        <v>81</v>
      </c>
      <c r="I36" s="29">
        <v>127</v>
      </c>
      <c r="J36" s="29">
        <v>0.4</v>
      </c>
      <c r="K36" s="29">
        <v>0.04</v>
      </c>
      <c r="L36" s="29">
        <v>1E-3</v>
      </c>
      <c r="M36" s="29">
        <v>1.3</v>
      </c>
      <c r="N36" s="1"/>
      <c r="O36" s="1"/>
    </row>
    <row r="37" spans="1:15" ht="18.75" x14ac:dyDescent="0.3">
      <c r="A37" s="41"/>
      <c r="B37" s="3"/>
      <c r="C37" s="3"/>
      <c r="D37" s="3"/>
      <c r="E37" s="3"/>
      <c r="F37" s="10"/>
      <c r="G37" s="3"/>
      <c r="H37" s="3"/>
      <c r="I37" s="3"/>
      <c r="J37" s="3"/>
      <c r="K37" s="3"/>
      <c r="L37" s="3"/>
      <c r="M37" s="3"/>
      <c r="N37" s="1"/>
      <c r="O37" s="1"/>
    </row>
    <row r="38" spans="1:15" ht="18.75" x14ac:dyDescent="0.3">
      <c r="A38" s="3"/>
      <c r="B38" s="42" t="s">
        <v>40</v>
      </c>
      <c r="C38" s="18"/>
      <c r="D38" s="18"/>
      <c r="E38" s="31">
        <f t="shared" ref="E38:M38" si="0">E21+E24+E27+E30+E36</f>
        <v>33.85</v>
      </c>
      <c r="F38" s="43">
        <f t="shared" si="0"/>
        <v>35.879999999999995</v>
      </c>
      <c r="G38" s="31">
        <f t="shared" si="0"/>
        <v>90.8</v>
      </c>
      <c r="H38" s="31">
        <f t="shared" si="0"/>
        <v>873.25</v>
      </c>
      <c r="I38" s="31">
        <f t="shared" si="0"/>
        <v>434.24</v>
      </c>
      <c r="J38" s="31">
        <f t="shared" si="0"/>
        <v>4.7600000000000007</v>
      </c>
      <c r="K38" s="31">
        <f t="shared" si="0"/>
        <v>0.32</v>
      </c>
      <c r="L38" s="31">
        <f t="shared" si="0"/>
        <v>0.191</v>
      </c>
      <c r="M38" s="31">
        <f t="shared" si="0"/>
        <v>1.9100000000000001</v>
      </c>
      <c r="N38" s="1"/>
      <c r="O38" s="1"/>
    </row>
    <row r="39" spans="1:15" ht="18.75" x14ac:dyDescent="0.3">
      <c r="A39" s="171" t="s">
        <v>19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4"/>
      <c r="N39" s="1"/>
      <c r="O39" s="1"/>
    </row>
    <row r="40" spans="1:15" ht="18.75" x14ac:dyDescent="0.3">
      <c r="A40" s="2" t="s">
        <v>240</v>
      </c>
      <c r="B40" s="2" t="s">
        <v>241</v>
      </c>
      <c r="C40" s="44"/>
      <c r="D40" s="44"/>
      <c r="E40" s="44"/>
      <c r="F40" s="45"/>
      <c r="G40" s="26"/>
      <c r="H40" s="26"/>
      <c r="I40" s="26"/>
      <c r="J40" s="26"/>
      <c r="K40" s="26"/>
      <c r="L40" s="26"/>
      <c r="M40" s="26"/>
      <c r="N40" s="1"/>
      <c r="O40" s="1"/>
    </row>
    <row r="41" spans="1:15" ht="18.75" x14ac:dyDescent="0.3">
      <c r="A41" s="3"/>
      <c r="B41" s="28" t="s">
        <v>81</v>
      </c>
      <c r="C41" s="141">
        <v>29.4</v>
      </c>
      <c r="D41" s="141">
        <v>22</v>
      </c>
      <c r="E41" s="44"/>
      <c r="F41" s="45"/>
      <c r="G41" s="26"/>
      <c r="H41" s="26"/>
      <c r="I41" s="26"/>
      <c r="J41" s="26"/>
      <c r="K41" s="26"/>
      <c r="L41" s="26"/>
      <c r="M41" s="26"/>
      <c r="N41" s="1"/>
      <c r="O41" s="1"/>
    </row>
    <row r="42" spans="1:15" ht="18.75" x14ac:dyDescent="0.3">
      <c r="A42" s="3"/>
      <c r="B42" s="3" t="s">
        <v>82</v>
      </c>
      <c r="C42" s="141">
        <v>19</v>
      </c>
      <c r="D42" s="141">
        <v>15</v>
      </c>
      <c r="E42" s="44"/>
      <c r="F42" s="45"/>
      <c r="G42" s="26"/>
      <c r="H42" s="26"/>
      <c r="I42" s="26"/>
      <c r="J42" s="26"/>
      <c r="K42" s="26"/>
      <c r="L42" s="26"/>
      <c r="M42" s="26"/>
      <c r="N42" s="1"/>
      <c r="O42" s="1"/>
    </row>
    <row r="43" spans="1:15" ht="18.75" x14ac:dyDescent="0.3">
      <c r="A43" s="3"/>
      <c r="B43" s="3" t="s">
        <v>51</v>
      </c>
      <c r="C43" s="141">
        <v>13</v>
      </c>
      <c r="D43" s="141">
        <v>10</v>
      </c>
      <c r="E43" s="44"/>
      <c r="F43" s="45"/>
      <c r="G43" s="26"/>
      <c r="H43" s="26"/>
      <c r="I43" s="26"/>
      <c r="J43" s="26"/>
      <c r="K43" s="26"/>
      <c r="L43" s="26"/>
      <c r="M43" s="26"/>
      <c r="N43" s="1"/>
      <c r="O43" s="1"/>
    </row>
    <row r="44" spans="1:15" ht="18.75" x14ac:dyDescent="0.3">
      <c r="A44" s="3"/>
      <c r="B44" s="3" t="s">
        <v>83</v>
      </c>
      <c r="C44" s="141">
        <v>38</v>
      </c>
      <c r="D44" s="141">
        <v>30</v>
      </c>
      <c r="E44" s="44"/>
      <c r="F44" s="45"/>
      <c r="G44" s="26"/>
      <c r="H44" s="26"/>
      <c r="I44" s="26"/>
      <c r="J44" s="26"/>
      <c r="K44" s="26"/>
      <c r="L44" s="26"/>
      <c r="M44" s="26"/>
      <c r="N44" s="1"/>
      <c r="O44" s="1"/>
    </row>
    <row r="45" spans="1:15" ht="18.75" x14ac:dyDescent="0.3">
      <c r="A45" s="3"/>
      <c r="B45" s="28" t="s">
        <v>45</v>
      </c>
      <c r="C45" s="29">
        <v>18</v>
      </c>
      <c r="D45" s="29">
        <v>15</v>
      </c>
      <c r="E45" s="3"/>
      <c r="F45" s="10"/>
      <c r="G45" s="3"/>
      <c r="H45" s="3"/>
      <c r="I45" s="3"/>
      <c r="J45" s="3"/>
      <c r="K45" s="3"/>
      <c r="L45" s="3"/>
      <c r="M45" s="3"/>
      <c r="N45" s="1"/>
      <c r="O45" s="1"/>
    </row>
    <row r="46" spans="1:15" ht="18.75" x14ac:dyDescent="0.3">
      <c r="A46" s="3"/>
      <c r="B46" s="28" t="s">
        <v>46</v>
      </c>
      <c r="C46" s="133">
        <v>10</v>
      </c>
      <c r="D46" s="133">
        <v>10</v>
      </c>
      <c r="E46" s="3"/>
      <c r="F46" s="10"/>
      <c r="G46" s="3"/>
      <c r="H46" s="3"/>
      <c r="I46" s="3"/>
      <c r="J46" s="3"/>
      <c r="K46" s="3"/>
      <c r="L46" s="3"/>
      <c r="M46" s="3"/>
      <c r="N46" s="1"/>
      <c r="O46" s="1"/>
    </row>
    <row r="47" spans="1:15" ht="18.75" x14ac:dyDescent="0.3">
      <c r="A47" s="3"/>
      <c r="B47" s="30" t="s">
        <v>28</v>
      </c>
      <c r="C47" s="19"/>
      <c r="D47" s="31">
        <v>100</v>
      </c>
      <c r="E47" s="29">
        <v>1.3</v>
      </c>
      <c r="F47" s="29">
        <v>10.8</v>
      </c>
      <c r="G47" s="29">
        <v>6.8</v>
      </c>
      <c r="H47" s="29">
        <v>130</v>
      </c>
      <c r="I47" s="29">
        <v>23</v>
      </c>
      <c r="J47" s="29">
        <v>0.8</v>
      </c>
      <c r="K47" s="29">
        <v>0.04</v>
      </c>
      <c r="L47" s="29">
        <v>0</v>
      </c>
      <c r="M47" s="29">
        <v>8.4</v>
      </c>
      <c r="N47" s="1"/>
      <c r="O47" s="1"/>
    </row>
    <row r="48" spans="1:15" ht="18.75" x14ac:dyDescent="0.3">
      <c r="A48" s="2" t="s">
        <v>126</v>
      </c>
      <c r="B48" s="2" t="s">
        <v>127</v>
      </c>
      <c r="C48" s="98"/>
      <c r="D48" s="70"/>
      <c r="E48" s="88"/>
      <c r="F48" s="89"/>
      <c r="G48" s="88"/>
      <c r="H48" s="88"/>
      <c r="I48" s="88"/>
      <c r="J48" s="88"/>
      <c r="K48" s="88"/>
      <c r="L48" s="88"/>
      <c r="M48" s="88"/>
      <c r="N48" s="1"/>
      <c r="O48" s="1"/>
    </row>
    <row r="49" spans="1:15" ht="37.5" x14ac:dyDescent="0.3">
      <c r="A49" s="15"/>
      <c r="B49" s="28" t="s">
        <v>128</v>
      </c>
      <c r="C49" s="29">
        <v>20</v>
      </c>
      <c r="D49" s="29">
        <v>20</v>
      </c>
      <c r="E49" s="3"/>
      <c r="F49" s="10"/>
      <c r="G49" s="3"/>
      <c r="H49" s="3"/>
      <c r="I49" s="3"/>
      <c r="J49" s="3"/>
      <c r="K49" s="3"/>
      <c r="L49" s="3"/>
      <c r="M49" s="3"/>
      <c r="N49" s="1"/>
      <c r="O49" s="1"/>
    </row>
    <row r="50" spans="1:15" ht="18.75" x14ac:dyDescent="0.3">
      <c r="A50" s="15"/>
      <c r="B50" s="28" t="s">
        <v>51</v>
      </c>
      <c r="C50" s="29">
        <v>12.5</v>
      </c>
      <c r="D50" s="29">
        <v>10</v>
      </c>
      <c r="E50" s="29"/>
      <c r="F50" s="32"/>
      <c r="G50" s="29"/>
      <c r="H50" s="29"/>
      <c r="I50" s="29"/>
      <c r="J50" s="29"/>
      <c r="K50" s="29"/>
      <c r="L50" s="29"/>
      <c r="M50" s="29"/>
      <c r="N50" s="1"/>
      <c r="O50" s="1"/>
    </row>
    <row r="51" spans="1:15" ht="18.75" x14ac:dyDescent="0.3">
      <c r="A51" s="49"/>
      <c r="B51" s="28" t="s">
        <v>45</v>
      </c>
      <c r="C51" s="29">
        <v>12</v>
      </c>
      <c r="D51" s="29">
        <v>10</v>
      </c>
      <c r="E51" s="3"/>
      <c r="F51" s="10"/>
      <c r="G51" s="3"/>
      <c r="H51" s="3"/>
      <c r="I51" s="3"/>
      <c r="J51" s="3"/>
      <c r="K51" s="3"/>
      <c r="L51" s="3"/>
      <c r="M51" s="3"/>
      <c r="N51" s="1"/>
      <c r="O51" s="1"/>
    </row>
    <row r="52" spans="1:15" ht="18.75" x14ac:dyDescent="0.3">
      <c r="A52" s="15"/>
      <c r="B52" s="28" t="s">
        <v>46</v>
      </c>
      <c r="C52" s="29">
        <v>5</v>
      </c>
      <c r="D52" s="29">
        <v>5</v>
      </c>
      <c r="E52" s="3"/>
      <c r="F52" s="10"/>
      <c r="G52" s="3"/>
      <c r="H52" s="3"/>
      <c r="I52" s="3"/>
      <c r="J52" s="3"/>
      <c r="K52" s="3"/>
      <c r="L52" s="3"/>
      <c r="M52" s="3"/>
      <c r="N52" s="1"/>
      <c r="O52" s="1"/>
    </row>
    <row r="53" spans="1:15" ht="18.75" x14ac:dyDescent="0.3">
      <c r="A53" s="15"/>
      <c r="B53" s="28" t="s">
        <v>129</v>
      </c>
      <c r="C53" s="29">
        <v>1.5</v>
      </c>
      <c r="D53" s="29">
        <v>1.5</v>
      </c>
      <c r="E53" s="3"/>
      <c r="F53" s="10"/>
      <c r="G53" s="3"/>
      <c r="H53" s="3"/>
      <c r="I53" s="3"/>
      <c r="J53" s="3"/>
      <c r="K53" s="3"/>
      <c r="L53" s="3"/>
      <c r="M53" s="3"/>
      <c r="N53" s="1"/>
      <c r="O53" s="1"/>
    </row>
    <row r="54" spans="1:15" ht="18.75" x14ac:dyDescent="0.3">
      <c r="A54" s="15"/>
      <c r="B54" s="28" t="s">
        <v>50</v>
      </c>
      <c r="C54" s="29">
        <v>238</v>
      </c>
      <c r="D54" s="29">
        <v>238</v>
      </c>
      <c r="E54" s="3"/>
      <c r="F54" s="10"/>
      <c r="G54" s="3"/>
      <c r="H54" s="3"/>
      <c r="I54" s="3"/>
      <c r="J54" s="3"/>
      <c r="K54" s="3"/>
      <c r="L54" s="3"/>
      <c r="M54" s="3"/>
      <c r="N54" s="1"/>
      <c r="O54" s="1"/>
    </row>
    <row r="55" spans="1:15" ht="18.75" x14ac:dyDescent="0.3">
      <c r="A55" s="15"/>
      <c r="B55" s="30" t="s">
        <v>28</v>
      </c>
      <c r="C55" s="19"/>
      <c r="D55" s="31">
        <v>250</v>
      </c>
      <c r="E55" s="29">
        <v>2.4</v>
      </c>
      <c r="F55" s="29">
        <v>5.07</v>
      </c>
      <c r="G55" s="29">
        <v>16.399999999999999</v>
      </c>
      <c r="H55" s="29">
        <v>120.1</v>
      </c>
      <c r="I55" s="29">
        <v>11</v>
      </c>
      <c r="J55" s="29">
        <v>0.7</v>
      </c>
      <c r="K55" s="29">
        <v>0.06</v>
      </c>
      <c r="L55" s="29">
        <v>0</v>
      </c>
      <c r="M55" s="29">
        <v>4.8600000000000003</v>
      </c>
      <c r="N55" s="1"/>
      <c r="O55" s="1"/>
    </row>
    <row r="56" spans="1:15" ht="18.75" x14ac:dyDescent="0.3">
      <c r="A56" s="18" t="s">
        <v>164</v>
      </c>
      <c r="B56" s="145" t="s">
        <v>165</v>
      </c>
      <c r="C56" s="146"/>
      <c r="D56" s="147"/>
      <c r="E56" s="133"/>
      <c r="F56" s="32"/>
      <c r="G56" s="133"/>
      <c r="H56" s="133"/>
      <c r="I56" s="133"/>
      <c r="J56" s="133"/>
      <c r="K56" s="133"/>
      <c r="L56" s="133"/>
      <c r="M56" s="133"/>
      <c r="N56" s="1"/>
      <c r="O56" s="1"/>
    </row>
    <row r="57" spans="1:15" ht="18.75" x14ac:dyDescent="0.3">
      <c r="A57" s="3"/>
      <c r="B57" s="28" t="s">
        <v>107</v>
      </c>
      <c r="C57" s="133">
        <v>180</v>
      </c>
      <c r="D57" s="133">
        <v>132</v>
      </c>
      <c r="E57" s="133"/>
      <c r="F57" s="32"/>
      <c r="G57" s="133"/>
      <c r="H57" s="133"/>
      <c r="I57" s="133"/>
      <c r="J57" s="133"/>
      <c r="K57" s="133"/>
      <c r="L57" s="133"/>
      <c r="M57" s="133"/>
      <c r="N57" s="1"/>
      <c r="O57" s="1"/>
    </row>
    <row r="58" spans="1:15" ht="18.75" x14ac:dyDescent="0.3">
      <c r="A58" s="3"/>
      <c r="B58" s="28" t="s">
        <v>46</v>
      </c>
      <c r="C58" s="133">
        <v>10.5</v>
      </c>
      <c r="D58" s="133">
        <v>10.5</v>
      </c>
      <c r="E58" s="133"/>
      <c r="F58" s="133"/>
      <c r="G58" s="133"/>
      <c r="H58" s="133"/>
      <c r="I58" s="133"/>
      <c r="J58" s="133"/>
      <c r="K58" s="133"/>
      <c r="L58" s="133"/>
      <c r="M58" s="133"/>
      <c r="N58" s="1"/>
      <c r="O58" s="1"/>
    </row>
    <row r="59" spans="1:15" ht="18.75" x14ac:dyDescent="0.3">
      <c r="A59" s="18"/>
      <c r="B59" s="28" t="s">
        <v>166</v>
      </c>
      <c r="C59" s="194">
        <v>108</v>
      </c>
      <c r="D59" s="194"/>
      <c r="E59" s="133"/>
      <c r="F59" s="133"/>
      <c r="G59" s="133"/>
      <c r="H59" s="133"/>
      <c r="I59" s="133"/>
      <c r="J59" s="133"/>
      <c r="K59" s="133"/>
      <c r="L59" s="133"/>
      <c r="M59" s="133"/>
      <c r="N59" s="1"/>
      <c r="O59" s="1"/>
    </row>
    <row r="60" spans="1:15" ht="18.75" x14ac:dyDescent="0.3">
      <c r="A60" s="3"/>
      <c r="B60" s="28" t="s">
        <v>30</v>
      </c>
      <c r="C60" s="133">
        <v>39</v>
      </c>
      <c r="D60" s="133">
        <v>39</v>
      </c>
      <c r="E60" s="133"/>
      <c r="F60" s="133"/>
      <c r="G60" s="133"/>
      <c r="H60" s="133"/>
      <c r="I60" s="133"/>
      <c r="J60" s="133"/>
      <c r="K60" s="133"/>
      <c r="L60" s="133"/>
      <c r="M60" s="133"/>
      <c r="N60" s="1"/>
      <c r="O60" s="1"/>
    </row>
    <row r="61" spans="1:15" ht="18.75" x14ac:dyDescent="0.3">
      <c r="A61" s="3"/>
      <c r="B61" s="28" t="s">
        <v>21</v>
      </c>
      <c r="C61" s="133">
        <v>15</v>
      </c>
      <c r="D61" s="133">
        <v>15</v>
      </c>
      <c r="E61" s="133"/>
      <c r="F61" s="133"/>
      <c r="G61" s="133"/>
      <c r="H61" s="133"/>
      <c r="I61" s="133"/>
      <c r="J61" s="133"/>
      <c r="K61" s="133"/>
      <c r="L61" s="133"/>
      <c r="M61" s="133"/>
      <c r="N61" s="1"/>
      <c r="O61" s="1"/>
    </row>
    <row r="62" spans="1:15" ht="18.75" x14ac:dyDescent="0.3">
      <c r="A62" s="3"/>
      <c r="B62" s="28" t="s">
        <v>59</v>
      </c>
      <c r="C62" s="133">
        <v>3.9</v>
      </c>
      <c r="D62" s="133">
        <v>3.9</v>
      </c>
      <c r="E62" s="133"/>
      <c r="F62" s="133"/>
      <c r="G62" s="133"/>
      <c r="H62" s="133"/>
      <c r="I62" s="133"/>
      <c r="J62" s="133"/>
      <c r="K62" s="133"/>
      <c r="L62" s="133"/>
      <c r="M62" s="133"/>
      <c r="N62" s="1"/>
      <c r="O62" s="1"/>
    </row>
    <row r="63" spans="1:15" ht="18.75" x14ac:dyDescent="0.3">
      <c r="A63" s="3"/>
      <c r="B63" s="28" t="s">
        <v>167</v>
      </c>
      <c r="C63" s="194">
        <v>50</v>
      </c>
      <c r="D63" s="194"/>
      <c r="E63" s="133"/>
      <c r="F63" s="32"/>
      <c r="G63" s="133"/>
      <c r="H63" s="133"/>
      <c r="I63" s="133"/>
      <c r="J63" s="133"/>
      <c r="K63" s="133"/>
      <c r="L63" s="133"/>
      <c r="M63" s="133"/>
      <c r="N63" s="1"/>
      <c r="O63" s="1"/>
    </row>
    <row r="64" spans="1:15" ht="18.75" x14ac:dyDescent="0.3">
      <c r="A64" s="3"/>
      <c r="B64" s="28" t="s">
        <v>168</v>
      </c>
      <c r="C64" s="194">
        <v>158</v>
      </c>
      <c r="D64" s="194"/>
      <c r="E64" s="133"/>
      <c r="F64" s="32"/>
      <c r="G64" s="133"/>
      <c r="H64" s="133"/>
      <c r="I64" s="133"/>
      <c r="J64" s="133"/>
      <c r="K64" s="133"/>
      <c r="L64" s="133"/>
      <c r="M64" s="133"/>
      <c r="N64" s="1"/>
      <c r="O64" s="1"/>
    </row>
    <row r="65" spans="1:15" ht="18.75" x14ac:dyDescent="0.3">
      <c r="A65" s="3"/>
      <c r="B65" s="30" t="s">
        <v>28</v>
      </c>
      <c r="C65" s="130"/>
      <c r="D65" s="132">
        <v>150</v>
      </c>
      <c r="E65" s="133">
        <v>2.4</v>
      </c>
      <c r="F65" s="133">
        <v>1.2</v>
      </c>
      <c r="G65" s="133">
        <v>4.8</v>
      </c>
      <c r="H65" s="133">
        <v>221</v>
      </c>
      <c r="I65" s="133">
        <v>46</v>
      </c>
      <c r="J65" s="133">
        <v>0.5</v>
      </c>
      <c r="K65" s="133">
        <v>7.0000000000000007E-2</v>
      </c>
      <c r="L65" s="133">
        <v>0.02</v>
      </c>
      <c r="M65" s="133">
        <v>1.2</v>
      </c>
      <c r="N65" s="1"/>
      <c r="O65" s="1"/>
    </row>
    <row r="66" spans="1:15" ht="18.75" x14ac:dyDescent="0.3">
      <c r="A66" s="18" t="s">
        <v>86</v>
      </c>
      <c r="B66" s="94" t="s">
        <v>87</v>
      </c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"/>
      <c r="O66" s="1"/>
    </row>
    <row r="67" spans="1:15" ht="18.75" x14ac:dyDescent="0.3">
      <c r="A67" s="3"/>
      <c r="B67" s="28" t="s">
        <v>81</v>
      </c>
      <c r="C67" s="139">
        <v>226</v>
      </c>
      <c r="D67" s="139">
        <v>168</v>
      </c>
      <c r="E67" s="139"/>
      <c r="F67" s="139"/>
      <c r="G67" s="139"/>
      <c r="H67" s="139"/>
      <c r="I67" s="139"/>
      <c r="J67" s="139"/>
      <c r="K67" s="139"/>
      <c r="L67" s="139"/>
      <c r="M67" s="139"/>
      <c r="N67" s="1"/>
      <c r="O67" s="1"/>
    </row>
    <row r="68" spans="1:15" ht="18.75" x14ac:dyDescent="0.3">
      <c r="A68" s="3"/>
      <c r="B68" s="28" t="s">
        <v>21</v>
      </c>
      <c r="C68" s="139">
        <v>32</v>
      </c>
      <c r="D68" s="139">
        <v>32</v>
      </c>
      <c r="E68" s="139"/>
      <c r="F68" s="32"/>
      <c r="G68" s="139"/>
      <c r="H68" s="139"/>
      <c r="I68" s="139"/>
      <c r="J68" s="139"/>
      <c r="K68" s="139"/>
      <c r="L68" s="139"/>
      <c r="M68" s="139"/>
      <c r="N68" s="1"/>
      <c r="O68" s="1"/>
    </row>
    <row r="69" spans="1:15" ht="18.75" x14ac:dyDescent="0.3">
      <c r="A69" s="3"/>
      <c r="B69" s="28" t="s">
        <v>23</v>
      </c>
      <c r="C69" s="139">
        <v>9</v>
      </c>
      <c r="D69" s="139">
        <v>9</v>
      </c>
      <c r="E69" s="139"/>
      <c r="F69" s="32"/>
      <c r="G69" s="139"/>
      <c r="H69" s="139"/>
      <c r="I69" s="139"/>
      <c r="J69" s="139"/>
      <c r="K69" s="139"/>
      <c r="L69" s="139"/>
      <c r="M69" s="139"/>
      <c r="N69" s="1"/>
      <c r="O69" s="1"/>
    </row>
    <row r="70" spans="1:15" ht="18.75" x14ac:dyDescent="0.3">
      <c r="A70" s="3"/>
      <c r="B70" s="30" t="s">
        <v>28</v>
      </c>
      <c r="C70" s="135"/>
      <c r="D70" s="138">
        <v>200</v>
      </c>
      <c r="E70" s="139">
        <v>4.2</v>
      </c>
      <c r="F70" s="139">
        <v>8.8000000000000007</v>
      </c>
      <c r="G70" s="139">
        <v>21.8</v>
      </c>
      <c r="H70" s="139">
        <v>184</v>
      </c>
      <c r="I70" s="139">
        <v>39</v>
      </c>
      <c r="J70" s="139">
        <v>1</v>
      </c>
      <c r="K70" s="139">
        <v>0.13</v>
      </c>
      <c r="L70" s="139">
        <v>0.04</v>
      </c>
      <c r="M70" s="139">
        <v>5.0999999999999996</v>
      </c>
      <c r="N70" s="1"/>
      <c r="O70" s="1"/>
    </row>
    <row r="71" spans="1:15" ht="18.75" x14ac:dyDescent="0.3">
      <c r="A71" s="18" t="s">
        <v>33</v>
      </c>
      <c r="B71" s="18" t="s">
        <v>34</v>
      </c>
      <c r="C71" s="3"/>
      <c r="D71" s="3"/>
      <c r="E71" s="3"/>
      <c r="F71" s="10"/>
      <c r="G71" s="3"/>
      <c r="H71" s="3"/>
      <c r="I71" s="3"/>
      <c r="J71" s="3"/>
      <c r="K71" s="3"/>
      <c r="L71" s="3"/>
      <c r="M71" s="3"/>
      <c r="N71" s="1"/>
      <c r="O71" s="1"/>
    </row>
    <row r="72" spans="1:15" ht="18.75" x14ac:dyDescent="0.3">
      <c r="A72" s="18"/>
      <c r="B72" s="28" t="s">
        <v>34</v>
      </c>
      <c r="C72" s="162">
        <v>75</v>
      </c>
      <c r="D72" s="162">
        <v>75</v>
      </c>
      <c r="E72" s="3"/>
      <c r="F72" s="10"/>
      <c r="G72" s="3"/>
      <c r="H72" s="3"/>
      <c r="I72" s="3"/>
      <c r="J72" s="3"/>
      <c r="K72" s="3"/>
      <c r="L72" s="3"/>
      <c r="M72" s="3"/>
      <c r="N72" s="1"/>
      <c r="O72" s="1"/>
    </row>
    <row r="73" spans="1:15" ht="18.75" x14ac:dyDescent="0.3">
      <c r="A73" s="18"/>
      <c r="B73" s="30" t="s">
        <v>28</v>
      </c>
      <c r="C73" s="159"/>
      <c r="D73" s="160">
        <v>75</v>
      </c>
      <c r="E73" s="162">
        <v>5.7</v>
      </c>
      <c r="F73" s="32">
        <v>0.6</v>
      </c>
      <c r="G73" s="162">
        <v>36.9</v>
      </c>
      <c r="H73" s="162">
        <v>176.25</v>
      </c>
      <c r="I73" s="162">
        <v>15</v>
      </c>
      <c r="J73" s="162">
        <v>0.83</v>
      </c>
      <c r="K73" s="162">
        <v>0.08</v>
      </c>
      <c r="L73" s="162">
        <v>0</v>
      </c>
      <c r="M73" s="162">
        <v>0</v>
      </c>
      <c r="N73" s="1"/>
      <c r="O73" s="1"/>
    </row>
    <row r="74" spans="1:15" ht="18.75" x14ac:dyDescent="0.3">
      <c r="A74" s="18" t="s">
        <v>35</v>
      </c>
      <c r="B74" s="18" t="s">
        <v>36</v>
      </c>
      <c r="C74" s="3"/>
      <c r="D74" s="3"/>
      <c r="E74" s="3"/>
      <c r="F74" s="10"/>
      <c r="G74" s="3"/>
      <c r="H74" s="3"/>
      <c r="I74" s="3"/>
      <c r="J74" s="3"/>
      <c r="K74" s="3"/>
      <c r="L74" s="3"/>
      <c r="M74" s="3"/>
      <c r="N74" s="1"/>
      <c r="O74" s="1"/>
    </row>
    <row r="75" spans="1:15" ht="18.75" x14ac:dyDescent="0.3">
      <c r="A75" s="18"/>
      <c r="B75" s="28" t="s">
        <v>36</v>
      </c>
      <c r="C75" s="162">
        <v>40</v>
      </c>
      <c r="D75" s="162">
        <v>40</v>
      </c>
      <c r="E75" s="3"/>
      <c r="F75" s="10"/>
      <c r="G75" s="3"/>
      <c r="H75" s="3"/>
      <c r="I75" s="3"/>
      <c r="J75" s="3"/>
      <c r="K75" s="3"/>
      <c r="L75" s="3"/>
      <c r="M75" s="3"/>
      <c r="N75" s="1"/>
      <c r="O75" s="1"/>
    </row>
    <row r="76" spans="1:15" ht="18.75" x14ac:dyDescent="0.3">
      <c r="A76" s="18"/>
      <c r="B76" s="30" t="s">
        <v>28</v>
      </c>
      <c r="C76" s="159"/>
      <c r="D76" s="160">
        <v>40</v>
      </c>
      <c r="E76" s="162">
        <v>2.6</v>
      </c>
      <c r="F76" s="32">
        <v>0.48</v>
      </c>
      <c r="G76" s="162">
        <v>13.3</v>
      </c>
      <c r="H76" s="162">
        <v>116</v>
      </c>
      <c r="I76" s="162">
        <v>23.3</v>
      </c>
      <c r="J76" s="162">
        <v>2.6</v>
      </c>
      <c r="K76" s="162">
        <v>0.12</v>
      </c>
      <c r="L76" s="162">
        <v>0</v>
      </c>
      <c r="M76" s="162">
        <v>0</v>
      </c>
      <c r="N76" s="1"/>
      <c r="O76" s="1"/>
    </row>
    <row r="77" spans="1:15" ht="18.75" x14ac:dyDescent="0.3">
      <c r="A77" s="18" t="s">
        <v>91</v>
      </c>
      <c r="B77" s="18" t="s">
        <v>92</v>
      </c>
      <c r="C77" s="139"/>
      <c r="D77" s="139"/>
      <c r="E77" s="3"/>
      <c r="F77" s="10"/>
      <c r="G77" s="3"/>
      <c r="H77" s="3"/>
      <c r="I77" s="3"/>
      <c r="J77" s="3"/>
      <c r="K77" s="3"/>
      <c r="L77" s="3"/>
      <c r="M77" s="3"/>
      <c r="N77" s="1"/>
      <c r="O77" s="1"/>
    </row>
    <row r="78" spans="1:15" ht="18.75" x14ac:dyDescent="0.3">
      <c r="A78" s="3"/>
      <c r="B78" s="28" t="s">
        <v>92</v>
      </c>
      <c r="C78" s="139">
        <v>200</v>
      </c>
      <c r="D78" s="139">
        <v>200</v>
      </c>
      <c r="E78" s="3"/>
      <c r="F78" s="10"/>
      <c r="G78" s="3"/>
      <c r="H78" s="3"/>
      <c r="I78" s="3"/>
      <c r="J78" s="3"/>
      <c r="K78" s="3"/>
      <c r="L78" s="3"/>
      <c r="M78" s="3"/>
      <c r="N78" s="1"/>
      <c r="O78" s="1"/>
    </row>
    <row r="79" spans="1:15" ht="18.75" x14ac:dyDescent="0.3">
      <c r="A79" s="3"/>
      <c r="B79" s="38" t="s">
        <v>28</v>
      </c>
      <c r="C79" s="137"/>
      <c r="D79" s="137">
        <v>200</v>
      </c>
      <c r="E79" s="139">
        <v>1</v>
      </c>
      <c r="F79" s="139">
        <v>0.2</v>
      </c>
      <c r="G79" s="139">
        <v>20.2</v>
      </c>
      <c r="H79" s="139">
        <v>92</v>
      </c>
      <c r="I79" s="139">
        <v>14</v>
      </c>
      <c r="J79" s="139">
        <v>2.8</v>
      </c>
      <c r="K79" s="139">
        <v>0.2</v>
      </c>
      <c r="L79" s="139">
        <v>0</v>
      </c>
      <c r="M79" s="139">
        <v>4</v>
      </c>
      <c r="N79" s="1"/>
      <c r="O79" s="1"/>
    </row>
    <row r="80" spans="1:15" s="7" customFormat="1" ht="18.75" x14ac:dyDescent="0.3">
      <c r="A80" s="54"/>
      <c r="B80" s="50" t="s">
        <v>40</v>
      </c>
      <c r="C80" s="51"/>
      <c r="D80" s="51"/>
      <c r="E80" s="51">
        <f t="shared" ref="E80:M80" si="1">E47+E55+E65+E70+E73+E76+E79</f>
        <v>19.600000000000001</v>
      </c>
      <c r="F80" s="51">
        <f t="shared" si="1"/>
        <v>27.150000000000002</v>
      </c>
      <c r="G80" s="51">
        <f t="shared" si="1"/>
        <v>120.19999999999999</v>
      </c>
      <c r="H80" s="51">
        <f t="shared" si="1"/>
        <v>1039.3499999999999</v>
      </c>
      <c r="I80" s="51">
        <f t="shared" si="1"/>
        <v>171.3</v>
      </c>
      <c r="J80" s="51">
        <f t="shared" si="1"/>
        <v>9.23</v>
      </c>
      <c r="K80" s="51">
        <f t="shared" si="1"/>
        <v>0.7</v>
      </c>
      <c r="L80" s="51">
        <f t="shared" si="1"/>
        <v>0.06</v>
      </c>
      <c r="M80" s="51">
        <f t="shared" si="1"/>
        <v>23.560000000000002</v>
      </c>
      <c r="N80" s="2"/>
      <c r="O80" s="2"/>
    </row>
    <row r="81" spans="1:15" ht="18.75" x14ac:dyDescent="0.3">
      <c r="A81" s="184" t="s">
        <v>18</v>
      </c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"/>
      <c r="O81" s="1"/>
    </row>
    <row r="82" spans="1:15" ht="18.75" x14ac:dyDescent="0.3">
      <c r="A82" s="2" t="s">
        <v>242</v>
      </c>
      <c r="B82" s="2" t="s">
        <v>243</v>
      </c>
      <c r="C82" s="26"/>
      <c r="D82" s="26"/>
      <c r="E82" s="26"/>
      <c r="F82" s="45"/>
      <c r="G82" s="26"/>
      <c r="H82" s="26"/>
      <c r="I82" s="26"/>
      <c r="J82" s="26"/>
      <c r="K82" s="26"/>
      <c r="L82" s="26"/>
      <c r="M82" s="26"/>
      <c r="N82" s="1"/>
      <c r="O82" s="1"/>
    </row>
    <row r="83" spans="1:15" ht="18.75" x14ac:dyDescent="0.3">
      <c r="A83" s="18"/>
      <c r="B83" s="105" t="s">
        <v>59</v>
      </c>
      <c r="C83" s="136">
        <v>67.5</v>
      </c>
      <c r="D83" s="136">
        <v>67.5</v>
      </c>
      <c r="E83" s="26"/>
      <c r="F83" s="45"/>
      <c r="G83" s="26"/>
      <c r="H83" s="26"/>
      <c r="I83" s="26"/>
      <c r="J83" s="26"/>
      <c r="K83" s="26"/>
      <c r="L83" s="26"/>
      <c r="M83" s="26"/>
      <c r="N83" s="1"/>
      <c r="O83" s="1"/>
    </row>
    <row r="84" spans="1:15" ht="18.75" x14ac:dyDescent="0.3">
      <c r="A84" s="18"/>
      <c r="B84" s="3" t="s">
        <v>25</v>
      </c>
      <c r="C84" s="136">
        <v>30</v>
      </c>
      <c r="D84" s="136">
        <v>30</v>
      </c>
      <c r="E84" s="26"/>
      <c r="F84" s="45"/>
      <c r="G84" s="26"/>
      <c r="H84" s="26"/>
      <c r="I84" s="26"/>
      <c r="J84" s="26"/>
      <c r="K84" s="26"/>
      <c r="L84" s="26"/>
      <c r="M84" s="26"/>
      <c r="N84" s="1"/>
      <c r="O84" s="1"/>
    </row>
    <row r="85" spans="1:15" ht="18.75" x14ac:dyDescent="0.3">
      <c r="A85" s="18"/>
      <c r="B85" s="28" t="s">
        <v>23</v>
      </c>
      <c r="C85" s="136">
        <v>8.3000000000000007</v>
      </c>
      <c r="D85" s="136">
        <v>8.3000000000000007</v>
      </c>
      <c r="E85" s="26"/>
      <c r="F85" s="45"/>
      <c r="G85" s="26"/>
      <c r="H85" s="26"/>
      <c r="I85" s="26"/>
      <c r="J85" s="26"/>
      <c r="K85" s="26"/>
      <c r="L85" s="26"/>
      <c r="M85" s="26"/>
      <c r="N85" s="1"/>
      <c r="O85" s="1"/>
    </row>
    <row r="86" spans="1:15" ht="18.75" x14ac:dyDescent="0.3">
      <c r="A86" s="18"/>
      <c r="B86" s="105" t="s">
        <v>22</v>
      </c>
      <c r="C86" s="136">
        <v>11.7</v>
      </c>
      <c r="D86" s="136">
        <v>11.7</v>
      </c>
      <c r="E86" s="26"/>
      <c r="F86" s="45"/>
      <c r="G86" s="26"/>
      <c r="H86" s="26"/>
      <c r="I86" s="26"/>
      <c r="J86" s="26"/>
      <c r="K86" s="26"/>
      <c r="L86" s="26"/>
      <c r="M86" s="26"/>
      <c r="N86" s="1"/>
      <c r="O86" s="1"/>
    </row>
    <row r="87" spans="1:15" ht="18.75" x14ac:dyDescent="0.3">
      <c r="A87" s="3"/>
      <c r="B87" s="28" t="s">
        <v>124</v>
      </c>
      <c r="C87" s="139">
        <v>0</v>
      </c>
      <c r="D87" s="139">
        <v>0</v>
      </c>
      <c r="E87" s="3"/>
      <c r="F87" s="10"/>
      <c r="G87" s="3"/>
      <c r="H87" s="3"/>
      <c r="I87" s="3"/>
      <c r="J87" s="3"/>
      <c r="K87" s="3"/>
      <c r="L87" s="3"/>
      <c r="M87" s="3"/>
      <c r="N87" s="1"/>
      <c r="O87" s="1"/>
    </row>
    <row r="88" spans="1:15" ht="18.75" x14ac:dyDescent="0.3">
      <c r="A88" s="3"/>
      <c r="B88" s="28" t="s">
        <v>112</v>
      </c>
      <c r="C88" s="139">
        <v>1.3</v>
      </c>
      <c r="D88" s="139">
        <v>1.3</v>
      </c>
      <c r="E88" s="29"/>
      <c r="F88" s="32"/>
      <c r="G88" s="29"/>
      <c r="H88" s="29"/>
      <c r="I88" s="29"/>
      <c r="J88" s="29"/>
      <c r="K88" s="29"/>
      <c r="L88" s="29"/>
      <c r="M88" s="29"/>
      <c r="N88" s="1"/>
      <c r="O88" s="1"/>
    </row>
    <row r="89" spans="1:15" ht="18.75" x14ac:dyDescent="0.3">
      <c r="A89" s="3"/>
      <c r="B89" s="3" t="s">
        <v>174</v>
      </c>
      <c r="C89" s="139">
        <v>0.05</v>
      </c>
      <c r="D89" s="139">
        <v>0.05</v>
      </c>
      <c r="E89" s="3"/>
      <c r="F89" s="10"/>
      <c r="G89" s="3"/>
      <c r="H89" s="3"/>
      <c r="I89" s="3"/>
      <c r="J89" s="3"/>
      <c r="K89" s="3"/>
      <c r="L89" s="3"/>
      <c r="M89" s="3"/>
      <c r="N89" s="1"/>
      <c r="O89" s="1"/>
    </row>
    <row r="90" spans="1:15" ht="18.75" x14ac:dyDescent="0.3">
      <c r="A90" s="3"/>
      <c r="B90" s="28" t="s">
        <v>24</v>
      </c>
      <c r="C90" s="139">
        <v>1.3</v>
      </c>
      <c r="D90" s="139">
        <v>1.3</v>
      </c>
      <c r="E90" s="3"/>
      <c r="F90" s="10"/>
      <c r="G90" s="3"/>
      <c r="H90" s="3"/>
      <c r="I90" s="3"/>
      <c r="J90" s="3"/>
      <c r="K90" s="3"/>
      <c r="L90" s="3"/>
      <c r="M90" s="3"/>
      <c r="N90" s="1"/>
      <c r="O90" s="1"/>
    </row>
    <row r="91" spans="1:15" ht="18.75" x14ac:dyDescent="0.3">
      <c r="A91" s="3"/>
      <c r="B91" s="30" t="s">
        <v>28</v>
      </c>
      <c r="C91" s="31"/>
      <c r="D91" s="31">
        <v>100</v>
      </c>
      <c r="E91" s="29">
        <v>7.83</v>
      </c>
      <c r="F91" s="29">
        <v>8</v>
      </c>
      <c r="G91" s="29">
        <v>56.5</v>
      </c>
      <c r="H91" s="29">
        <v>330</v>
      </c>
      <c r="I91" s="29">
        <v>15</v>
      </c>
      <c r="J91" s="29">
        <v>0.83</v>
      </c>
      <c r="K91" s="29">
        <v>0.1</v>
      </c>
      <c r="L91" s="29">
        <v>0.06</v>
      </c>
      <c r="M91" s="29">
        <v>0</v>
      </c>
      <c r="N91" s="1"/>
      <c r="O91" s="1"/>
    </row>
    <row r="92" spans="1:15" ht="18.75" x14ac:dyDescent="0.3">
      <c r="A92" s="18" t="s">
        <v>98</v>
      </c>
      <c r="B92" s="18" t="s">
        <v>99</v>
      </c>
      <c r="C92" s="29"/>
      <c r="D92" s="29"/>
      <c r="E92" s="3"/>
      <c r="F92" s="10"/>
      <c r="G92" s="3"/>
      <c r="H92" s="3"/>
      <c r="I92" s="3"/>
      <c r="J92" s="3"/>
      <c r="K92" s="3"/>
      <c r="L92" s="3"/>
      <c r="M92" s="15"/>
      <c r="N92" s="1"/>
      <c r="O92" s="1"/>
    </row>
    <row r="93" spans="1:15" ht="18.75" x14ac:dyDescent="0.3">
      <c r="A93" s="18"/>
      <c r="B93" s="28" t="s">
        <v>100</v>
      </c>
      <c r="C93" s="29">
        <v>1</v>
      </c>
      <c r="D93" s="29">
        <v>1</v>
      </c>
      <c r="E93" s="29"/>
      <c r="F93" s="32"/>
      <c r="G93" s="29"/>
      <c r="H93" s="29"/>
      <c r="I93" s="29"/>
      <c r="J93" s="29"/>
      <c r="K93" s="29"/>
      <c r="L93" s="29"/>
      <c r="M93" s="65"/>
      <c r="N93" s="1"/>
      <c r="O93" s="1"/>
    </row>
    <row r="94" spans="1:15" ht="18.75" x14ac:dyDescent="0.3">
      <c r="A94" s="18"/>
      <c r="B94" s="28" t="s">
        <v>22</v>
      </c>
      <c r="C94" s="29">
        <v>15</v>
      </c>
      <c r="D94" s="29">
        <v>15</v>
      </c>
      <c r="E94" s="3"/>
      <c r="F94" s="10"/>
      <c r="G94" s="3"/>
      <c r="H94" s="3"/>
      <c r="I94" s="3"/>
      <c r="J94" s="3"/>
      <c r="K94" s="3"/>
      <c r="L94" s="3"/>
      <c r="M94" s="15"/>
      <c r="N94" s="1"/>
      <c r="O94" s="1"/>
    </row>
    <row r="95" spans="1:15" ht="18.75" x14ac:dyDescent="0.3">
      <c r="A95" s="18"/>
      <c r="B95" s="28" t="s">
        <v>25</v>
      </c>
      <c r="C95" s="29">
        <v>150</v>
      </c>
      <c r="D95" s="29">
        <v>150</v>
      </c>
      <c r="E95" s="3"/>
      <c r="F95" s="10"/>
      <c r="G95" s="3"/>
      <c r="H95" s="3"/>
      <c r="I95" s="3"/>
      <c r="J95" s="3"/>
      <c r="K95" s="3"/>
      <c r="L95" s="3"/>
      <c r="M95" s="15"/>
      <c r="N95" s="1"/>
      <c r="O95" s="1"/>
    </row>
    <row r="96" spans="1:15" ht="18.75" x14ac:dyDescent="0.3">
      <c r="A96" s="18"/>
      <c r="B96" s="30" t="s">
        <v>28</v>
      </c>
      <c r="C96" s="29"/>
      <c r="D96" s="46">
        <v>200</v>
      </c>
      <c r="E96" s="29">
        <v>0.1</v>
      </c>
      <c r="F96" s="29">
        <v>0</v>
      </c>
      <c r="G96" s="29">
        <v>15</v>
      </c>
      <c r="H96" s="29">
        <v>60</v>
      </c>
      <c r="I96" s="29">
        <v>11</v>
      </c>
      <c r="J96" s="29">
        <v>0.3</v>
      </c>
      <c r="K96" s="29">
        <v>0</v>
      </c>
      <c r="L96" s="29">
        <v>0</v>
      </c>
      <c r="M96" s="65">
        <v>0.02</v>
      </c>
      <c r="N96" s="1"/>
      <c r="O96" s="1"/>
    </row>
    <row r="97" spans="1:15" ht="18.75" x14ac:dyDescent="0.3">
      <c r="A97" s="18" t="s">
        <v>56</v>
      </c>
      <c r="B97" s="18" t="s">
        <v>114</v>
      </c>
      <c r="C97" s="3"/>
      <c r="D97" s="3"/>
      <c r="E97" s="3"/>
      <c r="F97" s="10"/>
      <c r="G97" s="3"/>
      <c r="H97" s="3"/>
      <c r="I97" s="3"/>
      <c r="J97" s="3"/>
      <c r="K97" s="3"/>
      <c r="L97" s="3"/>
      <c r="M97" s="3"/>
      <c r="N97" s="1"/>
      <c r="O97" s="1"/>
    </row>
    <row r="98" spans="1:15" ht="18.75" x14ac:dyDescent="0.3">
      <c r="A98" s="3"/>
      <c r="B98" s="28" t="s">
        <v>115</v>
      </c>
      <c r="C98" s="162">
        <v>114</v>
      </c>
      <c r="D98" s="162">
        <v>100</v>
      </c>
      <c r="E98" s="3"/>
      <c r="F98" s="10"/>
      <c r="G98" s="3"/>
      <c r="H98" s="3"/>
      <c r="I98" s="3"/>
      <c r="J98" s="3"/>
      <c r="K98" s="3"/>
      <c r="L98" s="3"/>
      <c r="M98" s="3"/>
      <c r="N98" s="1"/>
      <c r="O98" s="1"/>
    </row>
    <row r="99" spans="1:15" ht="18.75" x14ac:dyDescent="0.3">
      <c r="A99" s="3"/>
      <c r="B99" s="30" t="s">
        <v>28</v>
      </c>
      <c r="C99" s="160"/>
      <c r="D99" s="160">
        <v>100</v>
      </c>
      <c r="E99" s="162">
        <v>0.4</v>
      </c>
      <c r="F99" s="32">
        <v>0.4</v>
      </c>
      <c r="G99" s="162">
        <v>9.8000000000000007</v>
      </c>
      <c r="H99" s="162">
        <v>47</v>
      </c>
      <c r="I99" s="162">
        <v>16</v>
      </c>
      <c r="J99" s="162">
        <v>2.2000000000000002</v>
      </c>
      <c r="K99" s="162">
        <v>0.03</v>
      </c>
      <c r="L99" s="162">
        <v>0</v>
      </c>
      <c r="M99" s="162">
        <v>10</v>
      </c>
      <c r="N99" s="1"/>
      <c r="O99" s="1"/>
    </row>
    <row r="100" spans="1:15" s="13" customFormat="1" ht="18.75" x14ac:dyDescent="0.3">
      <c r="A100" s="54"/>
      <c r="B100" s="69" t="s">
        <v>40</v>
      </c>
      <c r="C100" s="54"/>
      <c r="D100" s="54"/>
      <c r="E100" s="99">
        <f t="shared" ref="E100:M100" si="2">E91+E96+E99</f>
        <v>8.33</v>
      </c>
      <c r="F100" s="100">
        <f t="shared" si="2"/>
        <v>8.4</v>
      </c>
      <c r="G100" s="99">
        <f t="shared" si="2"/>
        <v>81.3</v>
      </c>
      <c r="H100" s="99">
        <f t="shared" si="2"/>
        <v>437</v>
      </c>
      <c r="I100" s="99">
        <f t="shared" si="2"/>
        <v>42</v>
      </c>
      <c r="J100" s="99">
        <f t="shared" si="2"/>
        <v>3.33</v>
      </c>
      <c r="K100" s="99">
        <f t="shared" si="2"/>
        <v>0.13</v>
      </c>
      <c r="L100" s="99">
        <f t="shared" si="2"/>
        <v>0.06</v>
      </c>
      <c r="M100" s="99">
        <f t="shared" si="2"/>
        <v>10.02</v>
      </c>
      <c r="N100" s="2"/>
      <c r="O100" s="2"/>
    </row>
    <row r="101" spans="1:15" ht="18.75" x14ac:dyDescent="0.3">
      <c r="A101" s="3"/>
      <c r="B101" s="3"/>
      <c r="C101" s="3"/>
      <c r="D101" s="3"/>
      <c r="E101" s="3"/>
      <c r="F101" s="10"/>
      <c r="G101" s="3"/>
      <c r="H101" s="3"/>
      <c r="I101" s="3"/>
      <c r="J101" s="3"/>
      <c r="K101" s="3"/>
      <c r="L101" s="3"/>
      <c r="M101" s="3"/>
      <c r="N101" s="1"/>
      <c r="O101" s="1"/>
    </row>
    <row r="102" spans="1:15" ht="18.75" x14ac:dyDescent="0.3">
      <c r="A102" s="1"/>
      <c r="B102" s="42" t="s">
        <v>64</v>
      </c>
      <c r="C102" s="1"/>
      <c r="D102" s="1"/>
      <c r="E102" s="1"/>
      <c r="F102" s="9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8.75" x14ac:dyDescent="0.3">
      <c r="A103" s="1"/>
      <c r="B103" s="18" t="s">
        <v>6</v>
      </c>
      <c r="C103" s="18">
        <f>E38+E80+E100</f>
        <v>61.78</v>
      </c>
      <c r="D103" s="8"/>
      <c r="E103" s="1"/>
      <c r="F103" s="9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8.75" x14ac:dyDescent="0.3">
      <c r="A104" s="1"/>
      <c r="B104" s="18" t="s">
        <v>7</v>
      </c>
      <c r="C104" s="18">
        <f>F38+F80+F100</f>
        <v>71.430000000000007</v>
      </c>
      <c r="D104" s="1"/>
      <c r="E104" s="1"/>
      <c r="F104" s="9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8.75" x14ac:dyDescent="0.3">
      <c r="A105" s="1"/>
      <c r="B105" s="18" t="s">
        <v>8</v>
      </c>
      <c r="C105" s="18">
        <f>G38+G80+G100</f>
        <v>292.3</v>
      </c>
      <c r="D105" s="1"/>
      <c r="E105" s="1"/>
      <c r="F105" s="9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.75" customHeight="1" x14ac:dyDescent="0.3">
      <c r="A106" s="1"/>
      <c r="B106" s="167" t="s">
        <v>9</v>
      </c>
      <c r="C106" s="168">
        <f>H38+H80+H100</f>
        <v>2349.6</v>
      </c>
      <c r="D106" s="1"/>
      <c r="E106" s="1"/>
      <c r="F106" s="9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.75" customHeight="1" x14ac:dyDescent="0.3">
      <c r="A107" s="1"/>
      <c r="B107" s="167"/>
      <c r="C107" s="169"/>
      <c r="D107" s="1"/>
      <c r="E107" s="1"/>
      <c r="F107" s="9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8.75" x14ac:dyDescent="0.3">
      <c r="A108" s="1"/>
      <c r="B108" s="1"/>
      <c r="C108" s="1"/>
      <c r="D108" s="1"/>
      <c r="E108" s="1"/>
      <c r="F108" s="9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8.75" x14ac:dyDescent="0.3">
      <c r="A109" s="1"/>
      <c r="B109" s="1"/>
      <c r="C109" s="1"/>
      <c r="D109" s="1"/>
      <c r="E109" s="1"/>
      <c r="F109" s="9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8.75" x14ac:dyDescent="0.3">
      <c r="A110" s="1"/>
      <c r="B110" s="1"/>
      <c r="C110" s="1"/>
      <c r="D110" s="1"/>
      <c r="E110" s="1"/>
      <c r="F110" s="9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8.75" x14ac:dyDescent="0.3">
      <c r="A111" s="1"/>
      <c r="B111" s="1"/>
      <c r="C111" s="1"/>
      <c r="D111" s="1"/>
      <c r="E111" s="1"/>
      <c r="F111" s="9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8.75" x14ac:dyDescent="0.3">
      <c r="A112" s="1"/>
      <c r="B112" s="1"/>
      <c r="C112" s="1"/>
      <c r="D112" s="1"/>
      <c r="E112" s="1"/>
      <c r="F112" s="9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8.75" x14ac:dyDescent="0.3">
      <c r="A113" s="1"/>
      <c r="B113" s="1"/>
      <c r="C113" s="1"/>
      <c r="D113" s="1"/>
      <c r="E113" s="1"/>
      <c r="F113" s="9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8.75" x14ac:dyDescent="0.3">
      <c r="A114" s="1"/>
      <c r="B114" s="1"/>
      <c r="C114" s="1"/>
      <c r="D114" s="1"/>
      <c r="E114" s="1"/>
      <c r="F114" s="9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8.75" x14ac:dyDescent="0.3">
      <c r="A115" s="1"/>
      <c r="B115" s="1"/>
      <c r="C115" s="1"/>
      <c r="D115" s="1"/>
      <c r="E115" s="1"/>
      <c r="F115" s="9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8.75" x14ac:dyDescent="0.3">
      <c r="A116" s="1"/>
      <c r="B116" s="1"/>
      <c r="C116" s="1"/>
      <c r="D116" s="1"/>
      <c r="E116" s="1"/>
      <c r="F116" s="9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8.75" x14ac:dyDescent="0.3">
      <c r="A117" s="1"/>
      <c r="B117" s="1"/>
      <c r="C117" s="1"/>
      <c r="D117" s="1"/>
      <c r="E117" s="1"/>
      <c r="F117" s="9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8.75" x14ac:dyDescent="0.3">
      <c r="A118" s="1"/>
      <c r="B118" s="1"/>
      <c r="C118" s="1"/>
      <c r="D118" s="1"/>
      <c r="E118" s="1"/>
      <c r="F118" s="9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8.75" x14ac:dyDescent="0.3">
      <c r="A119" s="1"/>
      <c r="B119" s="1"/>
      <c r="C119" s="1"/>
      <c r="D119" s="1"/>
      <c r="E119" s="1"/>
      <c r="F119" s="9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8.75" x14ac:dyDescent="0.3">
      <c r="A120" s="1"/>
      <c r="B120" s="1"/>
      <c r="C120" s="1"/>
      <c r="D120" s="1"/>
      <c r="E120" s="1"/>
      <c r="F120" s="9"/>
      <c r="G120" s="1"/>
      <c r="H120" s="1"/>
      <c r="I120" s="1"/>
      <c r="J120" s="1"/>
      <c r="K120" s="1"/>
      <c r="L120" s="1"/>
      <c r="M120" s="1"/>
      <c r="N120" s="1"/>
      <c r="O120" s="1"/>
    </row>
  </sheetData>
  <mergeCells count="17">
    <mergeCell ref="A39:M39"/>
    <mergeCell ref="C19:D19"/>
    <mergeCell ref="H6:H7"/>
    <mergeCell ref="I6:J6"/>
    <mergeCell ref="K6:M6"/>
    <mergeCell ref="A8:M8"/>
    <mergeCell ref="A6:A7"/>
    <mergeCell ref="B6:B7"/>
    <mergeCell ref="C6:C7"/>
    <mergeCell ref="D6:D7"/>
    <mergeCell ref="E6:G6"/>
    <mergeCell ref="C59:D59"/>
    <mergeCell ref="C64:D64"/>
    <mergeCell ref="A81:M81"/>
    <mergeCell ref="B106:B107"/>
    <mergeCell ref="C106:C107"/>
    <mergeCell ref="C63:D63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0"/>
  <sheetViews>
    <sheetView topLeftCell="A19" workbookViewId="0">
      <selection activeCell="A14" sqref="A14:M19"/>
    </sheetView>
  </sheetViews>
  <sheetFormatPr defaultRowHeight="15" x14ac:dyDescent="0.25"/>
  <cols>
    <col min="1" max="1" width="9.28515625" customWidth="1"/>
    <col min="2" max="2" width="33.85546875" customWidth="1"/>
    <col min="3" max="3" width="13" customWidth="1"/>
    <col min="4" max="5" width="12.7109375" customWidth="1"/>
    <col min="6" max="6" width="12.7109375" style="12" customWidth="1"/>
    <col min="7" max="13" width="12.7109375" customWidth="1"/>
  </cols>
  <sheetData>
    <row r="1" spans="1:15" ht="20.25" x14ac:dyDescent="0.3">
      <c r="A1" s="59"/>
      <c r="B1" s="59"/>
      <c r="C1" s="59"/>
      <c r="D1" s="59"/>
      <c r="E1" s="59"/>
      <c r="F1" s="60"/>
      <c r="G1" s="59"/>
      <c r="H1" s="59"/>
      <c r="I1" s="59"/>
      <c r="J1" s="59"/>
      <c r="K1" s="59"/>
      <c r="L1" s="59"/>
      <c r="M1" s="59"/>
    </row>
    <row r="2" spans="1:15" ht="20.25" x14ac:dyDescent="0.3">
      <c r="A2" s="61" t="s">
        <v>0</v>
      </c>
      <c r="B2" s="61"/>
      <c r="C2" s="61"/>
      <c r="D2" s="61" t="s">
        <v>69</v>
      </c>
      <c r="E2" s="61"/>
      <c r="F2" s="60"/>
      <c r="G2" s="59"/>
      <c r="H2" s="59"/>
      <c r="I2" s="59"/>
      <c r="J2" s="59"/>
      <c r="K2" s="59"/>
      <c r="L2" s="59"/>
      <c r="M2" s="59"/>
    </row>
    <row r="3" spans="1:15" ht="20.25" x14ac:dyDescent="0.3">
      <c r="A3" s="61"/>
      <c r="B3" s="61"/>
      <c r="C3" s="61"/>
      <c r="D3" s="61"/>
      <c r="E3" s="61"/>
      <c r="F3" s="60"/>
      <c r="G3" s="59"/>
      <c r="H3" s="59"/>
      <c r="I3" s="59"/>
      <c r="J3" s="59"/>
      <c r="K3" s="59"/>
      <c r="L3" s="59"/>
      <c r="M3" s="59"/>
    </row>
    <row r="4" spans="1:15" ht="20.25" x14ac:dyDescent="0.3">
      <c r="A4" s="61" t="s">
        <v>2</v>
      </c>
      <c r="B4" s="61"/>
      <c r="C4" s="61"/>
      <c r="D4" s="61" t="s">
        <v>300</v>
      </c>
      <c r="E4" s="61"/>
      <c r="F4" s="60"/>
      <c r="G4" s="59"/>
      <c r="H4" s="59"/>
      <c r="I4" s="59"/>
      <c r="J4" s="59"/>
      <c r="K4" s="59"/>
      <c r="L4" s="59"/>
      <c r="M4" s="59"/>
    </row>
    <row r="5" spans="1:15" ht="20.25" x14ac:dyDescent="0.3">
      <c r="A5" s="59"/>
      <c r="B5" s="59"/>
      <c r="C5" s="59"/>
      <c r="D5" s="59"/>
      <c r="E5" s="59"/>
      <c r="F5" s="60"/>
      <c r="G5" s="59"/>
      <c r="H5" s="59"/>
      <c r="I5" s="59"/>
      <c r="J5" s="59"/>
      <c r="K5" s="59"/>
      <c r="L5" s="59"/>
      <c r="M5" s="59"/>
    </row>
    <row r="6" spans="1:15" ht="34.5" customHeight="1" x14ac:dyDescent="0.3">
      <c r="A6" s="170" t="s">
        <v>3</v>
      </c>
      <c r="B6" s="175" t="s">
        <v>4</v>
      </c>
      <c r="C6" s="179" t="s">
        <v>26</v>
      </c>
      <c r="D6" s="176" t="s">
        <v>27</v>
      </c>
      <c r="E6" s="170" t="s">
        <v>5</v>
      </c>
      <c r="F6" s="170"/>
      <c r="G6" s="170"/>
      <c r="H6" s="178" t="s">
        <v>9</v>
      </c>
      <c r="I6" s="178" t="s">
        <v>10</v>
      </c>
      <c r="J6" s="178"/>
      <c r="K6" s="170" t="s">
        <v>13</v>
      </c>
      <c r="L6" s="170"/>
      <c r="M6" s="170"/>
      <c r="N6" s="1"/>
      <c r="O6" s="1"/>
    </row>
    <row r="7" spans="1:15" ht="60" customHeight="1" x14ac:dyDescent="0.3">
      <c r="A7" s="170"/>
      <c r="B7" s="175"/>
      <c r="C7" s="180"/>
      <c r="D7" s="177"/>
      <c r="E7" s="3" t="s">
        <v>6</v>
      </c>
      <c r="F7" s="10" t="s">
        <v>7</v>
      </c>
      <c r="G7" s="3" t="s">
        <v>8</v>
      </c>
      <c r="H7" s="178"/>
      <c r="I7" s="3" t="s">
        <v>11</v>
      </c>
      <c r="J7" s="3" t="s">
        <v>12</v>
      </c>
      <c r="K7" s="3" t="s">
        <v>14</v>
      </c>
      <c r="L7" s="3" t="s">
        <v>15</v>
      </c>
      <c r="M7" s="15" t="s">
        <v>16</v>
      </c>
      <c r="N7" s="101"/>
      <c r="O7" s="1"/>
    </row>
    <row r="8" spans="1:15" ht="18.75" x14ac:dyDescent="0.3">
      <c r="A8" s="171" t="s">
        <v>17</v>
      </c>
      <c r="B8" s="172"/>
      <c r="C8" s="173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01"/>
      <c r="O8" s="1"/>
    </row>
    <row r="9" spans="1:15" ht="18.75" x14ac:dyDescent="0.3">
      <c r="A9" s="2" t="s">
        <v>93</v>
      </c>
      <c r="B9" s="18" t="s">
        <v>94</v>
      </c>
      <c r="C9" s="29"/>
      <c r="D9" s="29"/>
      <c r="E9" s="3"/>
      <c r="F9" s="10"/>
      <c r="G9" s="3"/>
      <c r="H9" s="3"/>
      <c r="I9" s="3"/>
      <c r="J9" s="3"/>
      <c r="K9" s="3"/>
      <c r="L9" s="3"/>
      <c r="M9" s="15"/>
      <c r="N9" s="101"/>
      <c r="O9" s="1"/>
    </row>
    <row r="10" spans="1:15" ht="37.5" x14ac:dyDescent="0.3">
      <c r="A10" s="15"/>
      <c r="B10" s="28" t="s">
        <v>95</v>
      </c>
      <c r="C10" s="29">
        <v>186</v>
      </c>
      <c r="D10" s="29">
        <v>185</v>
      </c>
      <c r="E10" s="3"/>
      <c r="F10" s="10"/>
      <c r="G10" s="3"/>
      <c r="H10" s="3"/>
      <c r="I10" s="3"/>
      <c r="J10" s="3"/>
      <c r="K10" s="3"/>
      <c r="L10" s="3"/>
      <c r="M10" s="15"/>
      <c r="N10" s="101"/>
      <c r="O10" s="1"/>
    </row>
    <row r="11" spans="1:15" ht="18.75" x14ac:dyDescent="0.3">
      <c r="A11" s="15"/>
      <c r="B11" s="28" t="s">
        <v>96</v>
      </c>
      <c r="C11" s="194">
        <v>200</v>
      </c>
      <c r="D11" s="194"/>
      <c r="E11" s="3"/>
      <c r="F11" s="10"/>
      <c r="G11" s="3"/>
      <c r="H11" s="3"/>
      <c r="I11" s="3"/>
      <c r="J11" s="3"/>
      <c r="K11" s="3"/>
      <c r="L11" s="3"/>
      <c r="M11" s="15"/>
      <c r="N11" s="101"/>
      <c r="O11" s="1"/>
    </row>
    <row r="12" spans="1:15" ht="18.75" x14ac:dyDescent="0.3">
      <c r="A12" s="15"/>
      <c r="B12" s="28" t="s">
        <v>23</v>
      </c>
      <c r="C12" s="29">
        <v>5</v>
      </c>
      <c r="D12" s="29">
        <v>5</v>
      </c>
      <c r="E12" s="3"/>
      <c r="F12" s="10"/>
      <c r="G12" s="3"/>
      <c r="H12" s="3"/>
      <c r="I12" s="3"/>
      <c r="J12" s="3"/>
      <c r="K12" s="3"/>
      <c r="L12" s="3"/>
      <c r="M12" s="15"/>
      <c r="N12" s="101"/>
      <c r="O12" s="1"/>
    </row>
    <row r="13" spans="1:15" ht="18.75" x14ac:dyDescent="0.3">
      <c r="A13" s="15"/>
      <c r="B13" s="30" t="s">
        <v>28</v>
      </c>
      <c r="C13" s="29"/>
      <c r="D13" s="46" t="s">
        <v>97</v>
      </c>
      <c r="E13" s="29">
        <v>21.3</v>
      </c>
      <c r="F13" s="29">
        <v>16.600000000000001</v>
      </c>
      <c r="G13" s="29">
        <v>39.1</v>
      </c>
      <c r="H13" s="29">
        <v>391</v>
      </c>
      <c r="I13" s="29">
        <v>22</v>
      </c>
      <c r="J13" s="29">
        <v>2.5</v>
      </c>
      <c r="K13" s="29">
        <v>0.15</v>
      </c>
      <c r="L13" s="29">
        <v>0.05</v>
      </c>
      <c r="M13" s="65">
        <v>0.6</v>
      </c>
      <c r="N13" s="101"/>
      <c r="O13" s="1"/>
    </row>
    <row r="14" spans="1:15" ht="18.75" x14ac:dyDescent="0.3">
      <c r="A14" s="18" t="s">
        <v>33</v>
      </c>
      <c r="B14" s="18" t="s">
        <v>34</v>
      </c>
      <c r="C14" s="3"/>
      <c r="D14" s="3"/>
      <c r="E14" s="3"/>
      <c r="F14" s="10"/>
      <c r="G14" s="3"/>
      <c r="H14" s="3"/>
      <c r="I14" s="3"/>
      <c r="J14" s="3"/>
      <c r="K14" s="3"/>
      <c r="L14" s="3"/>
      <c r="M14" s="3"/>
      <c r="N14" s="101"/>
      <c r="O14" s="1"/>
    </row>
    <row r="15" spans="1:15" ht="18.75" x14ac:dyDescent="0.3">
      <c r="A15" s="18"/>
      <c r="B15" s="28" t="s">
        <v>34</v>
      </c>
      <c r="C15" s="162">
        <v>75</v>
      </c>
      <c r="D15" s="162">
        <v>75</v>
      </c>
      <c r="E15" s="3"/>
      <c r="F15" s="10"/>
      <c r="G15" s="3"/>
      <c r="H15" s="3"/>
      <c r="I15" s="3"/>
      <c r="J15" s="3"/>
      <c r="K15" s="3"/>
      <c r="L15" s="3"/>
      <c r="M15" s="3"/>
      <c r="N15" s="101"/>
      <c r="O15" s="1"/>
    </row>
    <row r="16" spans="1:15" ht="18.75" x14ac:dyDescent="0.3">
      <c r="A16" s="18"/>
      <c r="B16" s="30" t="s">
        <v>28</v>
      </c>
      <c r="C16" s="159"/>
      <c r="D16" s="160">
        <v>75</v>
      </c>
      <c r="E16" s="162">
        <v>5.7</v>
      </c>
      <c r="F16" s="32">
        <v>0.6</v>
      </c>
      <c r="G16" s="162">
        <v>36.9</v>
      </c>
      <c r="H16" s="162">
        <v>176.25</v>
      </c>
      <c r="I16" s="162">
        <v>15</v>
      </c>
      <c r="J16" s="162">
        <v>0.83</v>
      </c>
      <c r="K16" s="162">
        <v>0.08</v>
      </c>
      <c r="L16" s="162">
        <v>0</v>
      </c>
      <c r="M16" s="162">
        <v>0</v>
      </c>
      <c r="N16" s="101"/>
      <c r="O16" s="1"/>
    </row>
    <row r="17" spans="1:15" ht="18.75" x14ac:dyDescent="0.3">
      <c r="A17" s="18" t="s">
        <v>35</v>
      </c>
      <c r="B17" s="18" t="s">
        <v>36</v>
      </c>
      <c r="C17" s="3"/>
      <c r="D17" s="3"/>
      <c r="E17" s="3"/>
      <c r="F17" s="10"/>
      <c r="G17" s="3"/>
      <c r="H17" s="3"/>
      <c r="I17" s="3"/>
      <c r="J17" s="3"/>
      <c r="K17" s="3"/>
      <c r="L17" s="3"/>
      <c r="M17" s="3"/>
      <c r="N17" s="101"/>
      <c r="O17" s="1"/>
    </row>
    <row r="18" spans="1:15" ht="18.75" x14ac:dyDescent="0.3">
      <c r="A18" s="18"/>
      <c r="B18" s="28" t="s">
        <v>36</v>
      </c>
      <c r="C18" s="162">
        <v>40</v>
      </c>
      <c r="D18" s="162">
        <v>40</v>
      </c>
      <c r="E18" s="3"/>
      <c r="F18" s="10"/>
      <c r="G18" s="3"/>
      <c r="H18" s="3"/>
      <c r="I18" s="3"/>
      <c r="J18" s="3"/>
      <c r="K18" s="3"/>
      <c r="L18" s="3"/>
      <c r="M18" s="3"/>
      <c r="N18" s="101"/>
      <c r="O18" s="1"/>
    </row>
    <row r="19" spans="1:15" ht="18.75" x14ac:dyDescent="0.3">
      <c r="A19" s="18"/>
      <c r="B19" s="30" t="s">
        <v>28</v>
      </c>
      <c r="C19" s="159"/>
      <c r="D19" s="160">
        <v>40</v>
      </c>
      <c r="E19" s="162">
        <v>2.6</v>
      </c>
      <c r="F19" s="32">
        <v>0.48</v>
      </c>
      <c r="G19" s="162">
        <v>13.3</v>
      </c>
      <c r="H19" s="162">
        <v>116</v>
      </c>
      <c r="I19" s="162">
        <v>23.3</v>
      </c>
      <c r="J19" s="162">
        <v>2.6</v>
      </c>
      <c r="K19" s="162">
        <v>0.12</v>
      </c>
      <c r="L19" s="162">
        <v>0</v>
      </c>
      <c r="M19" s="162">
        <v>0</v>
      </c>
      <c r="N19" s="101"/>
      <c r="O19" s="1"/>
    </row>
    <row r="20" spans="1:15" ht="18.75" x14ac:dyDescent="0.3">
      <c r="A20" s="2" t="s">
        <v>77</v>
      </c>
      <c r="B20" s="18" t="s">
        <v>78</v>
      </c>
      <c r="C20" s="135"/>
      <c r="D20" s="135"/>
      <c r="E20" s="139"/>
      <c r="F20" s="32"/>
      <c r="G20" s="139"/>
      <c r="H20" s="139"/>
      <c r="I20" s="139"/>
      <c r="J20" s="139"/>
      <c r="K20" s="139"/>
      <c r="L20" s="139"/>
      <c r="M20" s="139"/>
      <c r="N20" s="101"/>
      <c r="O20" s="1"/>
    </row>
    <row r="21" spans="1:15" ht="18.75" x14ac:dyDescent="0.3">
      <c r="A21" s="15"/>
      <c r="B21" s="28" t="s">
        <v>79</v>
      </c>
      <c r="C21" s="139">
        <v>1</v>
      </c>
      <c r="D21" s="139">
        <v>1</v>
      </c>
      <c r="E21" s="139"/>
      <c r="F21" s="32"/>
      <c r="G21" s="139"/>
      <c r="H21" s="139"/>
      <c r="I21" s="139"/>
      <c r="J21" s="139"/>
      <c r="K21" s="139"/>
      <c r="L21" s="139"/>
      <c r="M21" s="139"/>
      <c r="N21" s="101"/>
      <c r="O21" s="1"/>
    </row>
    <row r="22" spans="1:15" ht="18.75" x14ac:dyDescent="0.3">
      <c r="A22" s="15"/>
      <c r="B22" s="28" t="s">
        <v>22</v>
      </c>
      <c r="C22" s="139">
        <v>15</v>
      </c>
      <c r="D22" s="139">
        <v>15</v>
      </c>
      <c r="E22" s="139"/>
      <c r="F22" s="32"/>
      <c r="G22" s="139"/>
      <c r="H22" s="139"/>
      <c r="I22" s="139"/>
      <c r="J22" s="139"/>
      <c r="K22" s="139"/>
      <c r="L22" s="139"/>
      <c r="M22" s="139"/>
      <c r="N22" s="101"/>
      <c r="O22" s="1"/>
    </row>
    <row r="23" spans="1:15" ht="18.75" x14ac:dyDescent="0.3">
      <c r="A23" s="15"/>
      <c r="B23" s="28" t="s">
        <v>25</v>
      </c>
      <c r="C23" s="139">
        <v>150</v>
      </c>
      <c r="D23" s="139">
        <v>150</v>
      </c>
      <c r="E23" s="139"/>
      <c r="F23" s="32"/>
      <c r="G23" s="139"/>
      <c r="H23" s="139"/>
      <c r="I23" s="139"/>
      <c r="J23" s="139"/>
      <c r="K23" s="139"/>
      <c r="L23" s="139"/>
      <c r="M23" s="139"/>
      <c r="N23" s="101"/>
      <c r="O23" s="1"/>
    </row>
    <row r="24" spans="1:15" ht="18.75" x14ac:dyDescent="0.3">
      <c r="A24" s="15"/>
      <c r="B24" s="28" t="s">
        <v>80</v>
      </c>
      <c r="C24" s="139">
        <v>8</v>
      </c>
      <c r="D24" s="139">
        <v>7</v>
      </c>
      <c r="E24" s="3"/>
      <c r="F24" s="10"/>
      <c r="G24" s="3"/>
      <c r="H24" s="3"/>
      <c r="I24" s="3"/>
      <c r="J24" s="3"/>
      <c r="K24" s="3"/>
      <c r="L24" s="3"/>
      <c r="M24" s="3"/>
      <c r="N24" s="101"/>
      <c r="O24" s="1"/>
    </row>
    <row r="25" spans="1:15" ht="18.75" x14ac:dyDescent="0.3">
      <c r="A25" s="15"/>
      <c r="B25" s="30" t="s">
        <v>28</v>
      </c>
      <c r="C25" s="135"/>
      <c r="D25" s="138">
        <v>200</v>
      </c>
      <c r="E25" s="139">
        <v>0.1</v>
      </c>
      <c r="F25" s="139">
        <v>0</v>
      </c>
      <c r="G25" s="139">
        <v>15.2</v>
      </c>
      <c r="H25" s="139">
        <v>61</v>
      </c>
      <c r="I25" s="139">
        <v>4.2699999999999996</v>
      </c>
      <c r="J25" s="139">
        <v>0.72</v>
      </c>
      <c r="K25" s="139">
        <v>0</v>
      </c>
      <c r="L25" s="139">
        <v>0</v>
      </c>
      <c r="M25" s="139">
        <v>0.02</v>
      </c>
      <c r="N25" s="101"/>
      <c r="O25" s="1"/>
    </row>
    <row r="26" spans="1:15" ht="18.75" x14ac:dyDescent="0.3">
      <c r="A26" s="18" t="s">
        <v>31</v>
      </c>
      <c r="B26" s="18" t="s">
        <v>23</v>
      </c>
      <c r="C26" s="3"/>
      <c r="D26" s="3"/>
      <c r="E26" s="3"/>
      <c r="F26" s="10"/>
      <c r="G26" s="3"/>
      <c r="H26" s="3"/>
      <c r="I26" s="3"/>
      <c r="J26" s="3"/>
      <c r="K26" s="3"/>
      <c r="L26" s="3"/>
      <c r="M26" s="3"/>
      <c r="N26" s="101"/>
      <c r="O26" s="1"/>
    </row>
    <row r="27" spans="1:15" ht="20.25" customHeight="1" x14ac:dyDescent="0.3">
      <c r="A27" s="18"/>
      <c r="B27" s="28" t="s">
        <v>32</v>
      </c>
      <c r="C27" s="29">
        <v>10</v>
      </c>
      <c r="D27" s="29">
        <v>10</v>
      </c>
      <c r="E27" s="3"/>
      <c r="F27" s="10"/>
      <c r="G27" s="3"/>
      <c r="H27" s="3"/>
      <c r="I27" s="3"/>
      <c r="J27" s="3"/>
      <c r="K27" s="3"/>
      <c r="L27" s="3"/>
      <c r="M27" s="3"/>
      <c r="N27" s="101"/>
      <c r="O27" s="1"/>
    </row>
    <row r="28" spans="1:15" ht="18.75" x14ac:dyDescent="0.3">
      <c r="A28" s="18"/>
      <c r="B28" s="30" t="s">
        <v>28</v>
      </c>
      <c r="C28" s="19"/>
      <c r="D28" s="31">
        <v>10</v>
      </c>
      <c r="E28" s="29">
        <v>0.05</v>
      </c>
      <c r="F28" s="32">
        <v>8.3000000000000007</v>
      </c>
      <c r="G28" s="29">
        <v>0.8</v>
      </c>
      <c r="H28" s="29">
        <v>75</v>
      </c>
      <c r="I28" s="29">
        <v>1.2</v>
      </c>
      <c r="J28" s="29">
        <v>0.02</v>
      </c>
      <c r="K28" s="29">
        <v>0</v>
      </c>
      <c r="L28" s="29">
        <v>0.1</v>
      </c>
      <c r="M28" s="29">
        <v>0</v>
      </c>
      <c r="N28" s="1"/>
      <c r="O28" s="1"/>
    </row>
    <row r="29" spans="1:15" ht="18.75" hidden="1" x14ac:dyDescent="0.3">
      <c r="A29" s="18"/>
      <c r="B29" s="18"/>
      <c r="C29" s="19"/>
      <c r="D29" s="19"/>
      <c r="E29" s="29"/>
      <c r="F29" s="32"/>
      <c r="G29" s="29"/>
      <c r="H29" s="29"/>
      <c r="I29" s="29"/>
      <c r="J29" s="29"/>
      <c r="K29" s="29"/>
      <c r="L29" s="29"/>
      <c r="M29" s="29"/>
      <c r="N29" s="1"/>
      <c r="O29" s="1"/>
    </row>
    <row r="30" spans="1:15" ht="18.75" hidden="1" x14ac:dyDescent="0.3">
      <c r="A30" s="3"/>
      <c r="B30" s="28"/>
      <c r="C30" s="29"/>
      <c r="D30" s="29"/>
      <c r="E30" s="29"/>
      <c r="F30" s="32"/>
      <c r="G30" s="29"/>
      <c r="H30" s="29"/>
      <c r="I30" s="29"/>
      <c r="J30" s="29"/>
      <c r="K30" s="29"/>
      <c r="L30" s="29"/>
      <c r="M30" s="29"/>
      <c r="N30" s="1"/>
      <c r="O30" s="1"/>
    </row>
    <row r="31" spans="1:15" ht="18.75" hidden="1" x14ac:dyDescent="0.3">
      <c r="A31" s="3"/>
      <c r="B31" s="28"/>
      <c r="C31" s="29"/>
      <c r="D31" s="29"/>
      <c r="E31" s="29"/>
      <c r="F31" s="32"/>
      <c r="G31" s="29"/>
      <c r="H31" s="29"/>
      <c r="I31" s="29"/>
      <c r="J31" s="29"/>
      <c r="K31" s="29"/>
      <c r="L31" s="29"/>
      <c r="M31" s="29"/>
      <c r="N31" s="1"/>
      <c r="O31" s="1"/>
    </row>
    <row r="32" spans="1:15" ht="18.75" hidden="1" x14ac:dyDescent="0.3">
      <c r="A32" s="3"/>
      <c r="B32" s="28"/>
      <c r="C32" s="29"/>
      <c r="D32" s="29"/>
      <c r="E32" s="29"/>
      <c r="F32" s="32"/>
      <c r="G32" s="29"/>
      <c r="H32" s="29"/>
      <c r="I32" s="29"/>
      <c r="J32" s="29"/>
      <c r="K32" s="29"/>
      <c r="L32" s="29"/>
      <c r="M32" s="29"/>
      <c r="N32" s="1"/>
      <c r="O32" s="1"/>
    </row>
    <row r="33" spans="1:15" ht="18.75" hidden="1" x14ac:dyDescent="0.3">
      <c r="A33" s="3"/>
      <c r="B33" s="28"/>
      <c r="C33" s="29"/>
      <c r="D33" s="29"/>
      <c r="E33" s="3"/>
      <c r="F33" s="10"/>
      <c r="G33" s="3"/>
      <c r="H33" s="3"/>
      <c r="I33" s="3"/>
      <c r="J33" s="3"/>
      <c r="K33" s="3"/>
      <c r="L33" s="3"/>
      <c r="M33" s="3"/>
      <c r="N33" s="1"/>
      <c r="O33" s="1"/>
    </row>
    <row r="34" spans="1:15" ht="18.75" hidden="1" x14ac:dyDescent="0.3">
      <c r="A34" s="3"/>
      <c r="B34" s="30"/>
      <c r="C34" s="19"/>
      <c r="D34" s="31"/>
      <c r="E34" s="29"/>
      <c r="F34" s="32"/>
      <c r="G34" s="29"/>
      <c r="H34" s="29"/>
      <c r="I34" s="29"/>
      <c r="J34" s="29"/>
      <c r="K34" s="29"/>
      <c r="L34" s="29"/>
      <c r="M34" s="29"/>
      <c r="N34" s="1"/>
      <c r="O34" s="1"/>
    </row>
    <row r="35" spans="1:15" ht="18.75" x14ac:dyDescent="0.3">
      <c r="A35" s="3"/>
      <c r="B35" s="42" t="s">
        <v>40</v>
      </c>
      <c r="C35" s="18"/>
      <c r="D35" s="18"/>
      <c r="E35" s="31">
        <f t="shared" ref="E35:L35" si="0">E13+E16+E19+E25+E28</f>
        <v>29.750000000000004</v>
      </c>
      <c r="F35" s="43">
        <f t="shared" si="0"/>
        <v>25.980000000000004</v>
      </c>
      <c r="G35" s="31">
        <f t="shared" si="0"/>
        <v>105.3</v>
      </c>
      <c r="H35" s="31">
        <f t="shared" si="0"/>
        <v>819.25</v>
      </c>
      <c r="I35" s="31">
        <f t="shared" si="0"/>
        <v>65.77</v>
      </c>
      <c r="J35" s="31">
        <f t="shared" si="0"/>
        <v>6.669999999999999</v>
      </c>
      <c r="K35" s="31">
        <f t="shared" si="0"/>
        <v>0.35</v>
      </c>
      <c r="L35" s="31">
        <f t="shared" si="0"/>
        <v>0.15000000000000002</v>
      </c>
      <c r="M35" s="31">
        <f>M13+M16+M19+M25+M27+M28</f>
        <v>0.62</v>
      </c>
      <c r="N35" s="1"/>
      <c r="O35" s="1"/>
    </row>
    <row r="36" spans="1:15" ht="18.75" hidden="1" x14ac:dyDescent="0.3">
      <c r="A36" s="171" t="s">
        <v>19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4"/>
      <c r="N36" s="1"/>
      <c r="O36" s="1"/>
    </row>
    <row r="37" spans="1:15" ht="18.75" hidden="1" x14ac:dyDescent="0.3">
      <c r="A37" s="18"/>
      <c r="B37" s="18"/>
      <c r="C37" s="3"/>
      <c r="D37" s="3"/>
      <c r="E37" s="3"/>
      <c r="F37" s="10"/>
      <c r="G37" s="3"/>
      <c r="H37" s="3"/>
      <c r="I37" s="3"/>
      <c r="J37" s="3"/>
      <c r="K37" s="3"/>
      <c r="L37" s="3"/>
      <c r="M37" s="3"/>
      <c r="N37" s="1"/>
      <c r="O37" s="1"/>
    </row>
    <row r="38" spans="1:15" ht="18.75" hidden="1" x14ac:dyDescent="0.3">
      <c r="A38" s="3"/>
      <c r="B38" s="28"/>
      <c r="C38" s="29"/>
      <c r="D38" s="29"/>
      <c r="E38" s="3"/>
      <c r="F38" s="10"/>
      <c r="G38" s="3"/>
      <c r="H38" s="3"/>
      <c r="I38" s="3"/>
      <c r="J38" s="3"/>
      <c r="K38" s="3"/>
      <c r="L38" s="3"/>
      <c r="M38" s="3"/>
      <c r="N38" s="1"/>
      <c r="O38" s="1"/>
    </row>
    <row r="39" spans="1:15" ht="18.75" hidden="1" x14ac:dyDescent="0.3">
      <c r="A39" s="3"/>
      <c r="B39" s="28"/>
      <c r="C39" s="29"/>
      <c r="D39" s="29"/>
      <c r="E39" s="3"/>
      <c r="F39" s="10"/>
      <c r="G39" s="3"/>
      <c r="H39" s="3"/>
      <c r="I39" s="3"/>
      <c r="J39" s="3"/>
      <c r="K39" s="3"/>
      <c r="L39" s="3"/>
      <c r="M39" s="3"/>
      <c r="N39" s="1"/>
      <c r="O39" s="1"/>
    </row>
    <row r="40" spans="1:15" ht="18.75" hidden="1" x14ac:dyDescent="0.3">
      <c r="A40" s="3"/>
      <c r="B40" s="28"/>
      <c r="C40" s="29"/>
      <c r="D40" s="29"/>
      <c r="E40" s="3"/>
      <c r="F40" s="10"/>
      <c r="G40" s="3"/>
      <c r="H40" s="3"/>
      <c r="I40" s="3"/>
      <c r="J40" s="3"/>
      <c r="K40" s="3"/>
      <c r="L40" s="3"/>
      <c r="M40" s="3"/>
      <c r="N40" s="1"/>
      <c r="O40" s="1"/>
    </row>
    <row r="41" spans="1:15" ht="18.75" hidden="1" x14ac:dyDescent="0.3">
      <c r="A41" s="3"/>
      <c r="B41" s="28"/>
      <c r="C41" s="29"/>
      <c r="D41" s="29"/>
      <c r="E41" s="3"/>
      <c r="F41" s="10"/>
      <c r="G41" s="3"/>
      <c r="H41" s="3"/>
      <c r="I41" s="3"/>
      <c r="J41" s="3"/>
      <c r="K41" s="3"/>
      <c r="L41" s="3"/>
      <c r="M41" s="3"/>
      <c r="N41" s="1"/>
      <c r="O41" s="1"/>
    </row>
    <row r="42" spans="1:15" ht="18.75" hidden="1" x14ac:dyDescent="0.3">
      <c r="A42" s="3"/>
      <c r="B42" s="30"/>
      <c r="C42" s="19"/>
      <c r="D42" s="31"/>
      <c r="E42" s="29"/>
      <c r="F42" s="32"/>
      <c r="G42" s="29"/>
      <c r="H42" s="29"/>
      <c r="I42" s="29"/>
      <c r="J42" s="29"/>
      <c r="K42" s="29"/>
      <c r="L42" s="29"/>
      <c r="M42" s="29"/>
      <c r="N42" s="1"/>
      <c r="O42" s="1"/>
    </row>
    <row r="43" spans="1:15" ht="18.75" hidden="1" x14ac:dyDescent="0.3">
      <c r="A43" s="18"/>
      <c r="B43" s="18"/>
      <c r="C43" s="3"/>
      <c r="D43" s="3"/>
      <c r="E43" s="3"/>
      <c r="F43" s="10"/>
      <c r="G43" s="3"/>
      <c r="H43" s="3"/>
      <c r="I43" s="3"/>
      <c r="J43" s="3"/>
      <c r="K43" s="3"/>
      <c r="L43" s="3"/>
      <c r="M43" s="3"/>
      <c r="N43" s="1"/>
      <c r="O43" s="1"/>
    </row>
    <row r="44" spans="1:15" ht="18.75" hidden="1" x14ac:dyDescent="0.3">
      <c r="A44" s="3"/>
      <c r="B44" s="28"/>
      <c r="C44" s="29"/>
      <c r="D44" s="29"/>
      <c r="E44" s="3"/>
      <c r="F44" s="10"/>
      <c r="G44" s="3"/>
      <c r="H44" s="3"/>
      <c r="I44" s="3"/>
      <c r="J44" s="3"/>
      <c r="K44" s="3"/>
      <c r="L44" s="3"/>
      <c r="M44" s="3"/>
      <c r="N44" s="1"/>
      <c r="O44" s="1"/>
    </row>
    <row r="45" spans="1:15" ht="18.75" hidden="1" x14ac:dyDescent="0.3">
      <c r="A45" s="3"/>
      <c r="B45" s="28"/>
      <c r="C45" s="29"/>
      <c r="D45" s="29"/>
      <c r="E45" s="3"/>
      <c r="F45" s="10"/>
      <c r="G45" s="3"/>
      <c r="H45" s="3"/>
      <c r="I45" s="3"/>
      <c r="J45" s="3"/>
      <c r="K45" s="3"/>
      <c r="L45" s="3"/>
      <c r="M45" s="3"/>
      <c r="N45" s="1"/>
      <c r="O45" s="1"/>
    </row>
    <row r="46" spans="1:15" ht="18.75" hidden="1" x14ac:dyDescent="0.3">
      <c r="A46" s="3"/>
      <c r="B46" s="28"/>
      <c r="C46" s="29"/>
      <c r="D46" s="29"/>
      <c r="E46" s="3"/>
      <c r="F46" s="10"/>
      <c r="G46" s="3"/>
      <c r="H46" s="3"/>
      <c r="I46" s="3"/>
      <c r="J46" s="3"/>
      <c r="K46" s="3"/>
      <c r="L46" s="3"/>
      <c r="M46" s="3"/>
      <c r="N46" s="1"/>
      <c r="O46" s="1"/>
    </row>
    <row r="47" spans="1:15" ht="18.75" hidden="1" x14ac:dyDescent="0.3">
      <c r="A47" s="3"/>
      <c r="B47" s="28"/>
      <c r="C47" s="29"/>
      <c r="D47" s="29"/>
      <c r="E47" s="3"/>
      <c r="F47" s="10"/>
      <c r="G47" s="3"/>
      <c r="H47" s="3"/>
      <c r="I47" s="3"/>
      <c r="J47" s="3"/>
      <c r="K47" s="3"/>
      <c r="L47" s="3"/>
      <c r="M47" s="3"/>
      <c r="N47" s="1"/>
      <c r="O47" s="1"/>
    </row>
    <row r="48" spans="1:15" ht="18.75" hidden="1" x14ac:dyDescent="0.3">
      <c r="A48" s="3"/>
      <c r="B48" s="28"/>
      <c r="C48" s="29"/>
      <c r="D48" s="29"/>
      <c r="E48" s="3"/>
      <c r="F48" s="10"/>
      <c r="G48" s="3"/>
      <c r="H48" s="3"/>
      <c r="I48" s="3"/>
      <c r="J48" s="3"/>
      <c r="K48" s="3"/>
      <c r="L48" s="3"/>
      <c r="M48" s="3"/>
      <c r="N48" s="1"/>
      <c r="O48" s="1"/>
    </row>
    <row r="49" spans="1:15" ht="18.75" hidden="1" x14ac:dyDescent="0.3">
      <c r="A49" s="3"/>
      <c r="B49" s="28"/>
      <c r="C49" s="29"/>
      <c r="D49" s="29"/>
      <c r="E49" s="3"/>
      <c r="F49" s="10"/>
      <c r="G49" s="3"/>
      <c r="H49" s="3"/>
      <c r="I49" s="3"/>
      <c r="J49" s="3"/>
      <c r="K49" s="3"/>
      <c r="L49" s="3"/>
      <c r="M49" s="3"/>
      <c r="N49" s="1"/>
      <c r="O49" s="1"/>
    </row>
    <row r="50" spans="1:15" ht="18.75" hidden="1" x14ac:dyDescent="0.3">
      <c r="A50" s="3"/>
      <c r="B50" s="28"/>
      <c r="C50" s="29"/>
      <c r="D50" s="29"/>
      <c r="E50" s="3"/>
      <c r="F50" s="10"/>
      <c r="G50" s="3"/>
      <c r="H50" s="3"/>
      <c r="I50" s="3"/>
      <c r="J50" s="3"/>
      <c r="K50" s="3"/>
      <c r="L50" s="3"/>
      <c r="M50" s="3"/>
      <c r="N50" s="1"/>
      <c r="O50" s="1"/>
    </row>
    <row r="51" spans="1:15" ht="18.75" hidden="1" x14ac:dyDescent="0.3">
      <c r="A51" s="3"/>
      <c r="B51" s="28"/>
      <c r="C51" s="29"/>
      <c r="D51" s="29"/>
      <c r="E51" s="3"/>
      <c r="F51" s="10"/>
      <c r="G51" s="3"/>
      <c r="H51" s="3"/>
      <c r="I51" s="3"/>
      <c r="J51" s="3"/>
      <c r="K51" s="3"/>
      <c r="L51" s="3"/>
      <c r="M51" s="3"/>
      <c r="N51" s="1"/>
      <c r="O51" s="1"/>
    </row>
    <row r="52" spans="1:15" ht="18.75" hidden="1" x14ac:dyDescent="0.3">
      <c r="A52" s="3"/>
      <c r="B52" s="28"/>
      <c r="C52" s="29"/>
      <c r="D52" s="29"/>
      <c r="E52" s="3"/>
      <c r="F52" s="10"/>
      <c r="G52" s="3"/>
      <c r="H52" s="3"/>
      <c r="I52" s="3"/>
      <c r="J52" s="3"/>
      <c r="K52" s="3"/>
      <c r="L52" s="3"/>
      <c r="M52" s="3"/>
      <c r="N52" s="1"/>
      <c r="O52" s="1"/>
    </row>
    <row r="53" spans="1:15" ht="18.75" hidden="1" x14ac:dyDescent="0.3">
      <c r="A53" s="3"/>
      <c r="B53" s="28"/>
      <c r="C53" s="29"/>
      <c r="D53" s="29"/>
      <c r="E53" s="3"/>
      <c r="F53" s="10"/>
      <c r="G53" s="3"/>
      <c r="H53" s="3"/>
      <c r="I53" s="3"/>
      <c r="J53" s="3"/>
      <c r="K53" s="3"/>
      <c r="L53" s="3"/>
      <c r="M53" s="3"/>
      <c r="N53" s="1"/>
      <c r="O53" s="1"/>
    </row>
    <row r="54" spans="1:15" ht="18.75" hidden="1" x14ac:dyDescent="0.3">
      <c r="A54" s="3"/>
      <c r="B54" s="30"/>
      <c r="C54" s="19"/>
      <c r="D54" s="31"/>
      <c r="E54" s="29"/>
      <c r="F54" s="32"/>
      <c r="G54" s="29"/>
      <c r="H54" s="29"/>
      <c r="I54" s="29"/>
      <c r="J54" s="29"/>
      <c r="K54" s="29"/>
      <c r="L54" s="29"/>
      <c r="M54" s="29"/>
      <c r="N54" s="1"/>
      <c r="O54" s="1"/>
    </row>
    <row r="55" spans="1:15" ht="18.75" hidden="1" x14ac:dyDescent="0.3">
      <c r="A55" s="18"/>
      <c r="B55" s="18"/>
      <c r="C55" s="19"/>
      <c r="D55" s="31"/>
      <c r="E55" s="29"/>
      <c r="F55" s="32"/>
      <c r="G55" s="29"/>
      <c r="H55" s="29"/>
      <c r="I55" s="29"/>
      <c r="J55" s="29"/>
      <c r="K55" s="29"/>
      <c r="L55" s="29"/>
      <c r="M55" s="29"/>
      <c r="N55" s="1"/>
      <c r="O55" s="1"/>
    </row>
    <row r="56" spans="1:15" ht="18.75" hidden="1" x14ac:dyDescent="0.3">
      <c r="A56" s="3"/>
      <c r="B56" s="28"/>
      <c r="C56" s="29"/>
      <c r="D56" s="29"/>
      <c r="E56" s="29"/>
      <c r="F56" s="32"/>
      <c r="G56" s="29"/>
      <c r="H56" s="29"/>
      <c r="I56" s="29"/>
      <c r="J56" s="29"/>
      <c r="K56" s="29"/>
      <c r="L56" s="29"/>
      <c r="M56" s="29"/>
      <c r="N56" s="1"/>
      <c r="O56" s="1"/>
    </row>
    <row r="57" spans="1:15" ht="18.75" hidden="1" x14ac:dyDescent="0.3">
      <c r="A57" s="3"/>
      <c r="B57" s="28"/>
      <c r="C57" s="29"/>
      <c r="D57" s="29"/>
      <c r="E57" s="29"/>
      <c r="F57" s="32"/>
      <c r="G57" s="29"/>
      <c r="H57" s="29"/>
      <c r="I57" s="29"/>
      <c r="J57" s="29"/>
      <c r="K57" s="29"/>
      <c r="L57" s="29"/>
      <c r="M57" s="29"/>
      <c r="N57" s="1"/>
      <c r="O57" s="1"/>
    </row>
    <row r="58" spans="1:15" ht="18.75" hidden="1" x14ac:dyDescent="0.3">
      <c r="A58" s="3"/>
      <c r="B58" s="28"/>
      <c r="C58" s="29"/>
      <c r="D58" s="29"/>
      <c r="E58" s="29"/>
      <c r="F58" s="32"/>
      <c r="G58" s="29"/>
      <c r="H58" s="29"/>
      <c r="I58" s="29"/>
      <c r="J58" s="29"/>
      <c r="K58" s="29"/>
      <c r="L58" s="29"/>
      <c r="M58" s="29"/>
      <c r="N58" s="1"/>
      <c r="O58" s="1"/>
    </row>
    <row r="59" spans="1:15" ht="18.75" hidden="1" x14ac:dyDescent="0.3">
      <c r="A59" s="3"/>
      <c r="B59" s="28"/>
      <c r="C59" s="29"/>
      <c r="D59" s="29"/>
      <c r="E59" s="29"/>
      <c r="F59" s="32"/>
      <c r="G59" s="29"/>
      <c r="H59" s="29"/>
      <c r="I59" s="29"/>
      <c r="J59" s="29"/>
      <c r="K59" s="29"/>
      <c r="L59" s="29"/>
      <c r="M59" s="29"/>
      <c r="N59" s="1"/>
      <c r="O59" s="1"/>
    </row>
    <row r="60" spans="1:15" ht="18.75" hidden="1" x14ac:dyDescent="0.3">
      <c r="A60" s="3"/>
      <c r="B60" s="28"/>
      <c r="C60" s="29"/>
      <c r="D60" s="29"/>
      <c r="E60" s="29"/>
      <c r="F60" s="32"/>
      <c r="G60" s="29"/>
      <c r="H60" s="29"/>
      <c r="I60" s="29"/>
      <c r="J60" s="29"/>
      <c r="K60" s="29"/>
      <c r="L60" s="29"/>
      <c r="M60" s="29"/>
      <c r="N60" s="1"/>
      <c r="O60" s="1"/>
    </row>
    <row r="61" spans="1:15" ht="18.75" hidden="1" x14ac:dyDescent="0.3">
      <c r="A61" s="3"/>
      <c r="B61" s="28"/>
      <c r="C61" s="29"/>
      <c r="D61" s="29"/>
      <c r="E61" s="29"/>
      <c r="F61" s="32"/>
      <c r="G61" s="29"/>
      <c r="H61" s="29"/>
      <c r="I61" s="29"/>
      <c r="J61" s="29"/>
      <c r="K61" s="29"/>
      <c r="L61" s="29"/>
      <c r="M61" s="29"/>
      <c r="N61" s="1"/>
      <c r="O61" s="1"/>
    </row>
    <row r="62" spans="1:15" ht="18.75" hidden="1" x14ac:dyDescent="0.3">
      <c r="A62" s="3"/>
      <c r="B62" s="28"/>
      <c r="C62" s="29"/>
      <c r="D62" s="29"/>
      <c r="E62" s="29"/>
      <c r="F62" s="32"/>
      <c r="G62" s="29"/>
      <c r="H62" s="29"/>
      <c r="I62" s="29"/>
      <c r="J62" s="29"/>
      <c r="K62" s="29"/>
      <c r="L62" s="29"/>
      <c r="M62" s="29"/>
      <c r="N62" s="1"/>
      <c r="O62" s="1"/>
    </row>
    <row r="63" spans="1:15" ht="18.75" hidden="1" x14ac:dyDescent="0.3">
      <c r="A63" s="3"/>
      <c r="B63" s="30"/>
      <c r="C63" s="19"/>
      <c r="D63" s="31"/>
      <c r="E63" s="29"/>
      <c r="F63" s="32"/>
      <c r="G63" s="29"/>
      <c r="H63" s="29"/>
      <c r="I63" s="29"/>
      <c r="J63" s="29"/>
      <c r="K63" s="29"/>
      <c r="L63" s="29"/>
      <c r="M63" s="29"/>
      <c r="N63" s="1"/>
      <c r="O63" s="1"/>
    </row>
    <row r="64" spans="1:15" ht="18.75" hidden="1" x14ac:dyDescent="0.3">
      <c r="A64" s="18" t="s">
        <v>33</v>
      </c>
      <c r="B64" s="18" t="s">
        <v>34</v>
      </c>
      <c r="C64" s="3"/>
      <c r="D64" s="3"/>
      <c r="E64" s="3"/>
      <c r="F64" s="10"/>
      <c r="G64" s="3"/>
      <c r="H64" s="3"/>
      <c r="I64" s="3"/>
      <c r="J64" s="3"/>
      <c r="K64" s="3"/>
      <c r="L64" s="3"/>
      <c r="M64" s="3"/>
      <c r="N64" s="1"/>
      <c r="O64" s="1"/>
    </row>
    <row r="65" spans="1:15" ht="18.75" hidden="1" x14ac:dyDescent="0.3">
      <c r="A65" s="18"/>
      <c r="B65" s="28" t="s">
        <v>34</v>
      </c>
      <c r="C65" s="29">
        <v>100</v>
      </c>
      <c r="D65" s="29">
        <v>100</v>
      </c>
      <c r="E65" s="3"/>
      <c r="F65" s="10"/>
      <c r="G65" s="3"/>
      <c r="H65" s="3"/>
      <c r="I65" s="3"/>
      <c r="J65" s="3"/>
      <c r="K65" s="3"/>
      <c r="L65" s="3"/>
      <c r="M65" s="3"/>
      <c r="N65" s="1"/>
      <c r="O65" s="1"/>
    </row>
    <row r="66" spans="1:15" ht="18.75" hidden="1" x14ac:dyDescent="0.3">
      <c r="A66" s="18"/>
      <c r="B66" s="30" t="s">
        <v>28</v>
      </c>
      <c r="C66" s="19"/>
      <c r="D66" s="31">
        <v>100</v>
      </c>
      <c r="E66" s="29">
        <v>7.6</v>
      </c>
      <c r="F66" s="32">
        <v>0.8</v>
      </c>
      <c r="G66" s="29">
        <v>49.2</v>
      </c>
      <c r="H66" s="29">
        <v>235</v>
      </c>
      <c r="I66" s="29">
        <v>20</v>
      </c>
      <c r="J66" s="29">
        <v>1.1000000000000001</v>
      </c>
      <c r="K66" s="29">
        <v>0.11</v>
      </c>
      <c r="L66" s="29">
        <v>0</v>
      </c>
      <c r="M66" s="29">
        <v>0</v>
      </c>
      <c r="N66" s="1"/>
      <c r="O66" s="1"/>
    </row>
    <row r="67" spans="1:15" ht="18.75" hidden="1" x14ac:dyDescent="0.3">
      <c r="A67" s="18" t="s">
        <v>35</v>
      </c>
      <c r="B67" s="18" t="s">
        <v>36</v>
      </c>
      <c r="C67" s="3"/>
      <c r="D67" s="3"/>
      <c r="E67" s="3"/>
      <c r="F67" s="10"/>
      <c r="G67" s="3"/>
      <c r="H67" s="3"/>
      <c r="I67" s="3"/>
      <c r="J67" s="3"/>
      <c r="K67" s="3"/>
      <c r="L67" s="3"/>
      <c r="M67" s="3"/>
      <c r="N67" s="1"/>
      <c r="O67" s="1"/>
    </row>
    <row r="68" spans="1:15" ht="18.75" hidden="1" x14ac:dyDescent="0.3">
      <c r="A68" s="18"/>
      <c r="B68" s="28" t="s">
        <v>36</v>
      </c>
      <c r="C68" s="29">
        <v>60</v>
      </c>
      <c r="D68" s="29">
        <v>60</v>
      </c>
      <c r="E68" s="3"/>
      <c r="F68" s="10"/>
      <c r="G68" s="3"/>
      <c r="H68" s="3"/>
      <c r="I68" s="3"/>
      <c r="J68" s="3"/>
      <c r="K68" s="3"/>
      <c r="L68" s="3"/>
      <c r="M68" s="3"/>
      <c r="N68" s="1"/>
      <c r="O68" s="1"/>
    </row>
    <row r="69" spans="1:15" ht="18.75" hidden="1" x14ac:dyDescent="0.3">
      <c r="A69" s="18"/>
      <c r="B69" s="30" t="s">
        <v>28</v>
      </c>
      <c r="C69" s="19"/>
      <c r="D69" s="31">
        <v>60</v>
      </c>
      <c r="E69" s="29">
        <v>4</v>
      </c>
      <c r="F69" s="32">
        <v>0.72</v>
      </c>
      <c r="G69" s="29">
        <v>20</v>
      </c>
      <c r="H69" s="29">
        <v>174</v>
      </c>
      <c r="I69" s="29">
        <v>35</v>
      </c>
      <c r="J69" s="29">
        <v>3.9</v>
      </c>
      <c r="K69" s="29">
        <v>0.18</v>
      </c>
      <c r="L69" s="29">
        <v>0</v>
      </c>
      <c r="M69" s="29">
        <v>0</v>
      </c>
      <c r="N69" s="1"/>
      <c r="O69" s="1"/>
    </row>
    <row r="70" spans="1:15" ht="18.75" hidden="1" x14ac:dyDescent="0.3">
      <c r="A70" s="18"/>
      <c r="B70" s="3"/>
      <c r="C70" s="19"/>
      <c r="D70" s="31"/>
      <c r="E70" s="29"/>
      <c r="F70" s="32"/>
      <c r="G70" s="29"/>
      <c r="H70" s="29"/>
      <c r="I70" s="29"/>
      <c r="J70" s="29"/>
      <c r="K70" s="29"/>
      <c r="L70" s="29"/>
      <c r="M70" s="29"/>
      <c r="N70" s="1"/>
      <c r="O70" s="1"/>
    </row>
    <row r="71" spans="1:15" ht="18.75" hidden="1" x14ac:dyDescent="0.3">
      <c r="A71" s="18"/>
      <c r="B71" s="28"/>
      <c r="C71" s="29"/>
      <c r="D71" s="29"/>
      <c r="E71" s="29"/>
      <c r="F71" s="32"/>
      <c r="G71" s="29"/>
      <c r="H71" s="29"/>
      <c r="I71" s="29"/>
      <c r="J71" s="29"/>
      <c r="K71" s="29"/>
      <c r="L71" s="29"/>
      <c r="M71" s="29"/>
      <c r="N71" s="1"/>
      <c r="O71" s="1"/>
    </row>
    <row r="72" spans="1:15" ht="18.75" hidden="1" x14ac:dyDescent="0.3">
      <c r="A72" s="18"/>
      <c r="B72" s="28"/>
      <c r="C72" s="29"/>
      <c r="D72" s="29"/>
      <c r="E72" s="29"/>
      <c r="F72" s="32"/>
      <c r="G72" s="29"/>
      <c r="H72" s="29"/>
      <c r="I72" s="29"/>
      <c r="J72" s="29"/>
      <c r="K72" s="29"/>
      <c r="L72" s="29"/>
      <c r="M72" s="29"/>
      <c r="N72" s="1"/>
      <c r="O72" s="1"/>
    </row>
    <row r="73" spans="1:15" ht="18.75" hidden="1" x14ac:dyDescent="0.3">
      <c r="A73" s="18"/>
      <c r="B73" s="28"/>
      <c r="C73" s="29"/>
      <c r="D73" s="29"/>
      <c r="E73" s="29"/>
      <c r="F73" s="32"/>
      <c r="G73" s="29"/>
      <c r="H73" s="29"/>
      <c r="I73" s="29"/>
      <c r="J73" s="29"/>
      <c r="K73" s="29"/>
      <c r="L73" s="29"/>
      <c r="M73" s="29"/>
      <c r="N73" s="1"/>
      <c r="O73" s="1"/>
    </row>
    <row r="74" spans="1:15" ht="18.75" hidden="1" x14ac:dyDescent="0.3">
      <c r="A74" s="18"/>
      <c r="B74" s="28"/>
      <c r="C74" s="29"/>
      <c r="D74" s="29"/>
      <c r="E74" s="29"/>
      <c r="F74" s="32"/>
      <c r="G74" s="29"/>
      <c r="H74" s="29"/>
      <c r="I74" s="29"/>
      <c r="J74" s="29"/>
      <c r="K74" s="29"/>
      <c r="L74" s="29"/>
      <c r="M74" s="29"/>
      <c r="N74" s="1"/>
      <c r="O74" s="1"/>
    </row>
    <row r="75" spans="1:15" ht="18.75" hidden="1" x14ac:dyDescent="0.3">
      <c r="A75" s="18"/>
      <c r="B75" s="30"/>
      <c r="C75" s="19"/>
      <c r="D75" s="31"/>
      <c r="E75" s="29"/>
      <c r="F75" s="32"/>
      <c r="G75" s="29"/>
      <c r="H75" s="29"/>
      <c r="I75" s="29"/>
      <c r="J75" s="29"/>
      <c r="K75" s="29"/>
      <c r="L75" s="29"/>
      <c r="M75" s="29"/>
      <c r="N75" s="1"/>
      <c r="O75" s="1"/>
    </row>
    <row r="76" spans="1:15" s="7" customFormat="1" ht="18.75" hidden="1" x14ac:dyDescent="0.3">
      <c r="A76" s="54"/>
      <c r="B76" s="50" t="s">
        <v>40</v>
      </c>
      <c r="C76" s="51"/>
      <c r="D76" s="51"/>
      <c r="E76" s="54">
        <f t="shared" ref="E76:L76" si="1">E42+E54+E63+E66+E69+E75</f>
        <v>11.6</v>
      </c>
      <c r="F76" s="68">
        <f t="shared" si="1"/>
        <v>1.52</v>
      </c>
      <c r="G76" s="54">
        <f t="shared" si="1"/>
        <v>69.2</v>
      </c>
      <c r="H76" s="54">
        <f t="shared" si="1"/>
        <v>409</v>
      </c>
      <c r="I76" s="54">
        <f t="shared" si="1"/>
        <v>55</v>
      </c>
      <c r="J76" s="54">
        <f t="shared" si="1"/>
        <v>5</v>
      </c>
      <c r="K76" s="54">
        <f t="shared" si="1"/>
        <v>0.28999999999999998</v>
      </c>
      <c r="L76" s="54">
        <f t="shared" si="1"/>
        <v>0</v>
      </c>
      <c r="M76" s="54">
        <f>M42+M54+M63+M69+M75</f>
        <v>0</v>
      </c>
      <c r="N76" s="2"/>
      <c r="O76" s="2"/>
    </row>
    <row r="77" spans="1:15" ht="18.75" hidden="1" x14ac:dyDescent="0.3">
      <c r="A77" s="184" t="s">
        <v>18</v>
      </c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"/>
      <c r="O77" s="1"/>
    </row>
    <row r="78" spans="1:15" ht="18.75" hidden="1" x14ac:dyDescent="0.3">
      <c r="A78" s="18"/>
      <c r="B78" s="18"/>
      <c r="C78" s="3"/>
      <c r="D78" s="3"/>
      <c r="E78" s="3"/>
      <c r="F78" s="10"/>
      <c r="G78" s="3"/>
      <c r="H78" s="3"/>
      <c r="I78" s="3"/>
      <c r="J78" s="3"/>
      <c r="K78" s="3"/>
      <c r="L78" s="3"/>
      <c r="M78" s="3"/>
      <c r="N78" s="1"/>
      <c r="O78" s="1"/>
    </row>
    <row r="79" spans="1:15" ht="18.75" hidden="1" x14ac:dyDescent="0.3">
      <c r="A79" s="3"/>
      <c r="B79" s="28"/>
      <c r="C79" s="29"/>
      <c r="D79" s="29"/>
      <c r="E79" s="3"/>
      <c r="F79" s="10"/>
      <c r="G79" s="3"/>
      <c r="H79" s="3"/>
      <c r="I79" s="3"/>
      <c r="J79" s="3"/>
      <c r="K79" s="3"/>
      <c r="L79" s="3"/>
      <c r="M79" s="3"/>
      <c r="N79" s="1"/>
      <c r="O79" s="1"/>
    </row>
    <row r="80" spans="1:15" ht="18.75" hidden="1" x14ac:dyDescent="0.3">
      <c r="A80" s="3"/>
      <c r="B80" s="30"/>
      <c r="C80" s="31"/>
      <c r="D80" s="31"/>
      <c r="E80" s="29"/>
      <c r="F80" s="32"/>
      <c r="G80" s="29"/>
      <c r="H80" s="29"/>
      <c r="I80" s="29"/>
      <c r="J80" s="29"/>
      <c r="K80" s="29"/>
      <c r="L80" s="29"/>
      <c r="M80" s="29"/>
      <c r="N80" s="1"/>
      <c r="O80" s="1"/>
    </row>
    <row r="81" spans="1:15" ht="18.75" hidden="1" x14ac:dyDescent="0.3">
      <c r="A81" s="3"/>
      <c r="B81" s="18"/>
      <c r="C81" s="3"/>
      <c r="D81" s="3"/>
      <c r="E81" s="3"/>
      <c r="F81" s="10"/>
      <c r="G81" s="3"/>
      <c r="H81" s="3"/>
      <c r="I81" s="3"/>
      <c r="J81" s="3"/>
      <c r="K81" s="3"/>
      <c r="L81" s="3"/>
      <c r="M81" s="3"/>
      <c r="N81" s="1"/>
      <c r="O81" s="1"/>
    </row>
    <row r="82" spans="1:15" ht="18.75" hidden="1" x14ac:dyDescent="0.3">
      <c r="A82" s="3"/>
      <c r="B82" s="28"/>
      <c r="C82" s="29"/>
      <c r="D82" s="29"/>
      <c r="E82" s="3"/>
      <c r="F82" s="10"/>
      <c r="G82" s="3"/>
      <c r="H82" s="3"/>
      <c r="I82" s="3"/>
      <c r="J82" s="3"/>
      <c r="K82" s="3"/>
      <c r="L82" s="3"/>
      <c r="M82" s="3"/>
      <c r="N82" s="1"/>
      <c r="O82" s="1"/>
    </row>
    <row r="83" spans="1:15" ht="18.75" hidden="1" x14ac:dyDescent="0.3">
      <c r="A83" s="3"/>
      <c r="B83" s="30"/>
      <c r="C83" s="31"/>
      <c r="D83" s="31"/>
      <c r="E83" s="29"/>
      <c r="F83" s="32"/>
      <c r="G83" s="29"/>
      <c r="H83" s="29"/>
      <c r="I83" s="29"/>
      <c r="J83" s="29"/>
      <c r="K83" s="29"/>
      <c r="L83" s="29"/>
      <c r="M83" s="29"/>
      <c r="N83" s="1"/>
      <c r="O83" s="1"/>
    </row>
    <row r="84" spans="1:15" ht="18.75" hidden="1" x14ac:dyDescent="0.3">
      <c r="A84" s="3"/>
      <c r="B84" s="3"/>
      <c r="C84" s="3"/>
      <c r="D84" s="3"/>
      <c r="E84" s="3"/>
      <c r="F84" s="10"/>
      <c r="G84" s="3"/>
      <c r="H84" s="3"/>
      <c r="I84" s="3"/>
      <c r="J84" s="3"/>
      <c r="K84" s="3"/>
      <c r="L84" s="3"/>
      <c r="M84" s="3"/>
      <c r="N84" s="1"/>
      <c r="O84" s="1"/>
    </row>
    <row r="85" spans="1:15" ht="18.75" hidden="1" x14ac:dyDescent="0.3">
      <c r="A85" s="3"/>
      <c r="B85" s="28"/>
      <c r="C85" s="29"/>
      <c r="D85" s="29"/>
      <c r="E85" s="3"/>
      <c r="F85" s="10"/>
      <c r="G85" s="3"/>
      <c r="H85" s="3"/>
      <c r="I85" s="3"/>
      <c r="J85" s="3"/>
      <c r="K85" s="3"/>
      <c r="L85" s="3"/>
      <c r="M85" s="3"/>
      <c r="N85" s="1"/>
      <c r="O85" s="1"/>
    </row>
    <row r="86" spans="1:15" ht="18.75" hidden="1" x14ac:dyDescent="0.3">
      <c r="A86" s="3"/>
      <c r="B86" s="28"/>
      <c r="C86" s="29"/>
      <c r="D86" s="29"/>
      <c r="E86" s="3"/>
      <c r="F86" s="10"/>
      <c r="G86" s="3"/>
      <c r="H86" s="3"/>
      <c r="I86" s="3"/>
      <c r="J86" s="3"/>
      <c r="K86" s="3"/>
      <c r="L86" s="3"/>
      <c r="M86" s="3"/>
      <c r="N86" s="1"/>
      <c r="O86" s="1"/>
    </row>
    <row r="87" spans="1:15" ht="18.75" hidden="1" x14ac:dyDescent="0.3">
      <c r="A87" s="3"/>
      <c r="B87" s="28"/>
      <c r="C87" s="29"/>
      <c r="D87" s="29"/>
      <c r="E87" s="3"/>
      <c r="F87" s="10"/>
      <c r="G87" s="3"/>
      <c r="H87" s="3"/>
      <c r="I87" s="3"/>
      <c r="J87" s="3"/>
      <c r="K87" s="3"/>
      <c r="L87" s="3"/>
      <c r="M87" s="3"/>
      <c r="N87" s="1"/>
      <c r="O87" s="1"/>
    </row>
    <row r="88" spans="1:15" ht="18.75" hidden="1" x14ac:dyDescent="0.3">
      <c r="A88" s="3"/>
      <c r="B88" s="28"/>
      <c r="C88" s="29"/>
      <c r="D88" s="29"/>
      <c r="E88" s="3"/>
      <c r="F88" s="10"/>
      <c r="G88" s="3"/>
      <c r="H88" s="3"/>
      <c r="I88" s="3"/>
      <c r="J88" s="3"/>
      <c r="K88" s="3"/>
      <c r="L88" s="3"/>
      <c r="M88" s="3"/>
      <c r="N88" s="1"/>
      <c r="O88" s="1"/>
    </row>
    <row r="89" spans="1:15" ht="18.75" hidden="1" x14ac:dyDescent="0.3">
      <c r="A89" s="3"/>
      <c r="B89" s="28"/>
      <c r="C89" s="29"/>
      <c r="D89" s="29"/>
      <c r="E89" s="3"/>
      <c r="F89" s="10"/>
      <c r="G89" s="3"/>
      <c r="H89" s="3"/>
      <c r="I89" s="3"/>
      <c r="J89" s="3"/>
      <c r="K89" s="3"/>
      <c r="L89" s="3"/>
      <c r="M89" s="3"/>
      <c r="N89" s="1"/>
      <c r="O89" s="1"/>
    </row>
    <row r="90" spans="1:15" ht="18.75" hidden="1" x14ac:dyDescent="0.3">
      <c r="A90" s="3"/>
      <c r="B90" s="28"/>
      <c r="C90" s="29"/>
      <c r="D90" s="29"/>
      <c r="E90" s="3"/>
      <c r="F90" s="10"/>
      <c r="G90" s="3"/>
      <c r="H90" s="3"/>
      <c r="I90" s="3"/>
      <c r="J90" s="3"/>
      <c r="K90" s="3"/>
      <c r="L90" s="3"/>
      <c r="M90" s="3"/>
      <c r="N90" s="1"/>
      <c r="O90" s="1"/>
    </row>
    <row r="91" spans="1:15" ht="18.75" hidden="1" x14ac:dyDescent="0.3">
      <c r="A91" s="3"/>
      <c r="B91" s="28"/>
      <c r="C91" s="29"/>
      <c r="D91" s="29"/>
      <c r="E91" s="3"/>
      <c r="F91" s="10"/>
      <c r="G91" s="3"/>
      <c r="H91" s="3"/>
      <c r="I91" s="3"/>
      <c r="J91" s="3"/>
      <c r="K91" s="3"/>
      <c r="L91" s="3"/>
      <c r="M91" s="3"/>
      <c r="N91" s="1"/>
      <c r="O91" s="1"/>
    </row>
    <row r="92" spans="1:15" ht="18.75" hidden="1" x14ac:dyDescent="0.3">
      <c r="A92" s="3"/>
      <c r="B92" s="28"/>
      <c r="C92" s="29"/>
      <c r="D92" s="29"/>
      <c r="E92" s="3"/>
      <c r="F92" s="10"/>
      <c r="G92" s="3"/>
      <c r="H92" s="3"/>
      <c r="I92" s="3"/>
      <c r="J92" s="3"/>
      <c r="K92" s="3"/>
      <c r="L92" s="3"/>
      <c r="M92" s="3"/>
      <c r="N92" s="1"/>
      <c r="O92" s="1"/>
    </row>
    <row r="93" spans="1:15" ht="18.75" hidden="1" x14ac:dyDescent="0.3">
      <c r="A93" s="3"/>
      <c r="B93" s="28"/>
      <c r="C93" s="29"/>
      <c r="D93" s="29"/>
      <c r="E93" s="3"/>
      <c r="F93" s="10"/>
      <c r="G93" s="3"/>
      <c r="H93" s="3"/>
      <c r="I93" s="3"/>
      <c r="J93" s="3"/>
      <c r="K93" s="3"/>
      <c r="L93" s="3"/>
      <c r="M93" s="3"/>
      <c r="N93" s="1"/>
      <c r="O93" s="1"/>
    </row>
    <row r="94" spans="1:15" ht="18.75" hidden="1" x14ac:dyDescent="0.3">
      <c r="A94" s="3"/>
      <c r="B94" s="28"/>
      <c r="C94" s="29"/>
      <c r="D94" s="29"/>
      <c r="E94" s="3"/>
      <c r="F94" s="10"/>
      <c r="G94" s="3"/>
      <c r="H94" s="3"/>
      <c r="I94" s="3"/>
      <c r="J94" s="3"/>
      <c r="K94" s="3"/>
      <c r="L94" s="3"/>
      <c r="M94" s="3"/>
      <c r="N94" s="1"/>
      <c r="O94" s="1"/>
    </row>
    <row r="95" spans="1:15" ht="18.75" hidden="1" x14ac:dyDescent="0.3">
      <c r="A95" s="3"/>
      <c r="B95" s="30"/>
      <c r="C95" s="31"/>
      <c r="D95" s="31"/>
      <c r="E95" s="29"/>
      <c r="F95" s="32"/>
      <c r="G95" s="29"/>
      <c r="H95" s="29"/>
      <c r="I95" s="29"/>
      <c r="J95" s="29"/>
      <c r="K95" s="29"/>
      <c r="L95" s="29"/>
      <c r="M95" s="29"/>
      <c r="N95" s="1"/>
      <c r="O95" s="1"/>
    </row>
    <row r="96" spans="1:15" s="13" customFormat="1" ht="18.75" hidden="1" x14ac:dyDescent="0.3">
      <c r="A96" s="54"/>
      <c r="B96" s="69" t="s">
        <v>40</v>
      </c>
      <c r="C96" s="54"/>
      <c r="D96" s="54"/>
      <c r="E96" s="54">
        <f>E80+E83+E95</f>
        <v>0</v>
      </c>
      <c r="F96" s="68">
        <f>F80+F83+F95</f>
        <v>0</v>
      </c>
      <c r="G96" s="54">
        <f>G80+G83+G95</f>
        <v>0</v>
      </c>
      <c r="H96" s="54">
        <f>H80+H83+H95</f>
        <v>0</v>
      </c>
      <c r="I96" s="54">
        <f>I80+I83+I95</f>
        <v>0</v>
      </c>
      <c r="J96" s="54">
        <f>J80+J84+J83+J95</f>
        <v>0</v>
      </c>
      <c r="K96" s="54">
        <f>K80+K83+K95</f>
        <v>0</v>
      </c>
      <c r="L96" s="54">
        <f>L80+L95</f>
        <v>0</v>
      </c>
      <c r="M96" s="54">
        <f>M80+M83+M95</f>
        <v>0</v>
      </c>
      <c r="N96" s="2"/>
      <c r="O96" s="2"/>
    </row>
    <row r="97" spans="1:15" ht="18.75" hidden="1" x14ac:dyDescent="0.3">
      <c r="A97" s="3"/>
      <c r="B97" s="3"/>
      <c r="C97" s="3"/>
      <c r="D97" s="3"/>
      <c r="E97" s="3"/>
      <c r="F97" s="10"/>
      <c r="G97" s="3"/>
      <c r="H97" s="3"/>
      <c r="I97" s="3"/>
      <c r="J97" s="3"/>
      <c r="K97" s="3"/>
      <c r="L97" s="3"/>
      <c r="M97" s="3"/>
      <c r="N97" s="1"/>
      <c r="O97" s="1"/>
    </row>
    <row r="98" spans="1:15" ht="18.75" x14ac:dyDescent="0.3">
      <c r="A98" s="3"/>
      <c r="B98" s="42" t="s">
        <v>64</v>
      </c>
      <c r="C98" s="1"/>
      <c r="D98" s="1"/>
      <c r="E98" s="1"/>
      <c r="F98" s="9"/>
      <c r="G98" s="1"/>
      <c r="H98" s="1"/>
      <c r="I98" s="1"/>
      <c r="J98" s="1"/>
      <c r="K98" s="1"/>
      <c r="L98" s="1"/>
      <c r="M98" s="1"/>
      <c r="N98" s="1"/>
      <c r="O98" s="1"/>
    </row>
    <row r="99" spans="1:15" ht="18.75" x14ac:dyDescent="0.3">
      <c r="A99" s="3"/>
      <c r="B99" s="18" t="s">
        <v>6</v>
      </c>
      <c r="C99" s="42">
        <v>33.049999999999997</v>
      </c>
      <c r="D99" s="8"/>
      <c r="E99" s="1"/>
      <c r="F99" s="9"/>
      <c r="G99" s="1"/>
      <c r="H99" s="1"/>
      <c r="I99" s="1"/>
      <c r="J99" s="1"/>
      <c r="K99" s="1"/>
      <c r="L99" s="1"/>
      <c r="M99" s="1"/>
      <c r="N99" s="1"/>
      <c r="O99" s="1"/>
    </row>
    <row r="100" spans="1:15" ht="18.75" x14ac:dyDescent="0.3">
      <c r="A100" s="3"/>
      <c r="B100" s="18" t="s">
        <v>7</v>
      </c>
      <c r="C100" s="42">
        <v>26.42</v>
      </c>
      <c r="D100" s="1"/>
      <c r="E100" s="1"/>
      <c r="F100" s="9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8.75" x14ac:dyDescent="0.3">
      <c r="A101" s="3"/>
      <c r="B101" s="18" t="s">
        <v>8</v>
      </c>
      <c r="C101" s="42">
        <v>124.10000000000001</v>
      </c>
      <c r="D101" s="1"/>
      <c r="E101" s="1"/>
      <c r="F101" s="9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.75" customHeight="1" x14ac:dyDescent="0.3">
      <c r="A102" s="3"/>
      <c r="B102" s="167" t="s">
        <v>9</v>
      </c>
      <c r="C102" s="168">
        <v>935</v>
      </c>
      <c r="D102" s="1"/>
      <c r="E102" s="1"/>
      <c r="F102" s="9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.75" customHeight="1" x14ac:dyDescent="0.3">
      <c r="A103" s="3"/>
      <c r="B103" s="167"/>
      <c r="C103" s="169"/>
      <c r="D103" s="1"/>
      <c r="E103" s="1"/>
      <c r="F103" s="9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8.75" x14ac:dyDescent="0.3">
      <c r="A104" s="1"/>
      <c r="B104" s="1"/>
      <c r="C104" s="1"/>
      <c r="D104" s="1"/>
      <c r="E104" s="1"/>
      <c r="F104" s="9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8.75" x14ac:dyDescent="0.3">
      <c r="A105" s="1"/>
      <c r="B105" s="1"/>
      <c r="C105" s="1"/>
      <c r="D105" s="1"/>
      <c r="E105" s="1"/>
      <c r="F105" s="9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8.75" x14ac:dyDescent="0.3">
      <c r="A106" s="1"/>
      <c r="B106" s="1"/>
      <c r="C106" s="1"/>
      <c r="D106" s="1"/>
      <c r="E106" s="1"/>
      <c r="F106" s="9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8.75" x14ac:dyDescent="0.3">
      <c r="A107" s="1"/>
      <c r="B107" s="1"/>
      <c r="C107" s="1"/>
      <c r="D107" s="1"/>
      <c r="E107" s="1"/>
      <c r="F107" s="9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8.75" x14ac:dyDescent="0.3">
      <c r="A108" s="1"/>
      <c r="B108" s="1"/>
      <c r="C108" s="1"/>
      <c r="D108" s="1"/>
      <c r="E108" s="1"/>
      <c r="F108" s="9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8.75" x14ac:dyDescent="0.3">
      <c r="A109" s="1"/>
      <c r="B109" s="1"/>
      <c r="C109" s="1"/>
      <c r="D109" s="1"/>
      <c r="E109" s="1"/>
      <c r="F109" s="9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8.75" x14ac:dyDescent="0.3">
      <c r="A110" s="1"/>
      <c r="B110" s="1"/>
      <c r="C110" s="1"/>
      <c r="D110" s="1"/>
      <c r="E110" s="1"/>
      <c r="F110" s="9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8.75" x14ac:dyDescent="0.3">
      <c r="A111" s="1"/>
      <c r="B111" s="1"/>
      <c r="C111" s="1"/>
      <c r="D111" s="1"/>
      <c r="E111" s="1"/>
      <c r="F111" s="9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8.75" x14ac:dyDescent="0.3">
      <c r="A112" s="1"/>
      <c r="B112" s="1"/>
      <c r="C112" s="1"/>
      <c r="D112" s="1"/>
      <c r="E112" s="1"/>
      <c r="F112" s="9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8.75" x14ac:dyDescent="0.3">
      <c r="A113" s="1"/>
      <c r="B113" s="1"/>
      <c r="C113" s="1"/>
      <c r="D113" s="1"/>
      <c r="E113" s="1"/>
      <c r="F113" s="9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8.75" x14ac:dyDescent="0.3">
      <c r="A114" s="1"/>
      <c r="B114" s="1"/>
      <c r="C114" s="1"/>
      <c r="D114" s="1"/>
      <c r="E114" s="1"/>
      <c r="F114" s="9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8.75" x14ac:dyDescent="0.3">
      <c r="A115" s="1"/>
      <c r="B115" s="1"/>
      <c r="C115" s="1"/>
      <c r="D115" s="1"/>
      <c r="E115" s="1"/>
      <c r="F115" s="9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8.75" x14ac:dyDescent="0.3">
      <c r="A116" s="1"/>
      <c r="B116" s="1"/>
      <c r="C116" s="1"/>
      <c r="D116" s="1"/>
      <c r="E116" s="1"/>
      <c r="F116" s="9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8.75" x14ac:dyDescent="0.3">
      <c r="A117" s="1"/>
      <c r="B117" s="1"/>
      <c r="C117" s="1"/>
      <c r="D117" s="1"/>
      <c r="E117" s="1"/>
      <c r="F117" s="9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8.75" x14ac:dyDescent="0.3">
      <c r="A118" s="1"/>
      <c r="B118" s="1"/>
      <c r="C118" s="1"/>
      <c r="D118" s="1"/>
      <c r="E118" s="1"/>
      <c r="F118" s="9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8.75" x14ac:dyDescent="0.3">
      <c r="A119" s="1"/>
      <c r="B119" s="1"/>
      <c r="C119" s="1"/>
      <c r="D119" s="1"/>
      <c r="E119" s="1"/>
      <c r="F119" s="9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8.75" x14ac:dyDescent="0.3">
      <c r="A120" s="1"/>
      <c r="B120" s="1"/>
      <c r="C120" s="1"/>
      <c r="D120" s="1"/>
      <c r="E120" s="1"/>
      <c r="F120" s="9"/>
      <c r="G120" s="1"/>
      <c r="H120" s="1"/>
      <c r="I120" s="1"/>
      <c r="J120" s="1"/>
      <c r="K120" s="1"/>
      <c r="L120" s="1"/>
      <c r="M120" s="1"/>
      <c r="N120" s="1"/>
      <c r="O120" s="1"/>
    </row>
  </sheetData>
  <mergeCells count="14">
    <mergeCell ref="A36:M36"/>
    <mergeCell ref="A77:M77"/>
    <mergeCell ref="B102:B103"/>
    <mergeCell ref="C102:C103"/>
    <mergeCell ref="H6:H7"/>
    <mergeCell ref="I6:J6"/>
    <mergeCell ref="K6:M6"/>
    <mergeCell ref="A8:M8"/>
    <mergeCell ref="C11:D11"/>
    <mergeCell ref="A6:A7"/>
    <mergeCell ref="B6:B7"/>
    <mergeCell ref="C6:C7"/>
    <mergeCell ref="D6:D7"/>
    <mergeCell ref="E6:G6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08"/>
  <sheetViews>
    <sheetView topLeftCell="A85" workbookViewId="0">
      <selection activeCell="A77" sqref="A77:M79"/>
    </sheetView>
  </sheetViews>
  <sheetFormatPr defaultRowHeight="15" x14ac:dyDescent="0.25"/>
  <cols>
    <col min="1" max="1" width="9.28515625" customWidth="1"/>
    <col min="2" max="2" width="33.85546875" customWidth="1"/>
    <col min="3" max="3" width="13" customWidth="1"/>
    <col min="4" max="5" width="12.7109375" customWidth="1"/>
    <col min="6" max="6" width="12.7109375" style="12" customWidth="1"/>
    <col min="7" max="13" width="12.7109375" customWidth="1"/>
  </cols>
  <sheetData>
    <row r="1" spans="1:13" ht="20.25" x14ac:dyDescent="0.3">
      <c r="A1" s="59"/>
      <c r="B1" s="59"/>
      <c r="C1" s="59"/>
      <c r="D1" s="59"/>
      <c r="E1" s="59"/>
      <c r="F1" s="60"/>
      <c r="G1" s="59"/>
      <c r="H1" s="59"/>
      <c r="I1" s="59"/>
      <c r="J1" s="59"/>
      <c r="K1" s="59"/>
      <c r="L1" s="59"/>
      <c r="M1" s="59"/>
    </row>
    <row r="2" spans="1:13" ht="20.25" x14ac:dyDescent="0.3">
      <c r="A2" s="61" t="s">
        <v>141</v>
      </c>
      <c r="B2" s="61"/>
      <c r="C2" s="61"/>
      <c r="D2" s="61" t="s">
        <v>1</v>
      </c>
      <c r="E2" s="61"/>
      <c r="F2" s="60"/>
      <c r="G2" s="59"/>
      <c r="H2" s="59"/>
      <c r="I2" s="59"/>
      <c r="J2" s="59"/>
      <c r="K2" s="59"/>
      <c r="L2" s="59"/>
      <c r="M2" s="59"/>
    </row>
    <row r="3" spans="1:13" ht="20.25" x14ac:dyDescent="0.3">
      <c r="A3" s="61"/>
      <c r="B3" s="61"/>
      <c r="C3" s="61"/>
      <c r="D3" s="61"/>
      <c r="E3" s="61"/>
      <c r="F3" s="60"/>
      <c r="G3" s="59"/>
      <c r="H3" s="59"/>
      <c r="I3" s="59"/>
      <c r="J3" s="59"/>
      <c r="K3" s="59"/>
      <c r="L3" s="59"/>
      <c r="M3" s="59"/>
    </row>
    <row r="4" spans="1:13" ht="20.25" x14ac:dyDescent="0.3">
      <c r="A4" s="61" t="s">
        <v>2</v>
      </c>
      <c r="B4" s="61"/>
      <c r="C4" s="61"/>
      <c r="D4" s="61" t="s">
        <v>299</v>
      </c>
      <c r="E4" s="61"/>
      <c r="F4" s="60"/>
      <c r="G4" s="59"/>
      <c r="H4" s="59"/>
      <c r="I4" s="59"/>
      <c r="J4" s="59"/>
      <c r="K4" s="59"/>
      <c r="L4" s="59"/>
      <c r="M4" s="59"/>
    </row>
    <row r="5" spans="1:13" ht="20.25" x14ac:dyDescent="0.3">
      <c r="A5" s="59"/>
      <c r="B5" s="59"/>
      <c r="C5" s="59"/>
      <c r="D5" s="59"/>
      <c r="E5" s="59"/>
      <c r="F5" s="60"/>
      <c r="G5" s="59"/>
      <c r="H5" s="59"/>
      <c r="I5" s="59"/>
      <c r="J5" s="59"/>
      <c r="K5" s="59"/>
      <c r="L5" s="59"/>
      <c r="M5" s="59"/>
    </row>
    <row r="6" spans="1:13" ht="34.5" customHeight="1" x14ac:dyDescent="0.3">
      <c r="A6" s="170" t="s">
        <v>3</v>
      </c>
      <c r="B6" s="175" t="s">
        <v>4</v>
      </c>
      <c r="C6" s="179" t="s">
        <v>26</v>
      </c>
      <c r="D6" s="176" t="s">
        <v>27</v>
      </c>
      <c r="E6" s="170" t="s">
        <v>5</v>
      </c>
      <c r="F6" s="170"/>
      <c r="G6" s="170"/>
      <c r="H6" s="178" t="s">
        <v>9</v>
      </c>
      <c r="I6" s="178" t="s">
        <v>10</v>
      </c>
      <c r="J6" s="178"/>
      <c r="K6" s="170" t="s">
        <v>13</v>
      </c>
      <c r="L6" s="170"/>
      <c r="M6" s="170"/>
    </row>
    <row r="7" spans="1:13" ht="60" customHeight="1" x14ac:dyDescent="0.3">
      <c r="A7" s="170"/>
      <c r="B7" s="175"/>
      <c r="C7" s="180"/>
      <c r="D7" s="177"/>
      <c r="E7" s="3" t="s">
        <v>6</v>
      </c>
      <c r="F7" s="10" t="s">
        <v>7</v>
      </c>
      <c r="G7" s="3" t="s">
        <v>8</v>
      </c>
      <c r="H7" s="178"/>
      <c r="I7" s="3" t="s">
        <v>11</v>
      </c>
      <c r="J7" s="3" t="s">
        <v>12</v>
      </c>
      <c r="K7" s="3" t="s">
        <v>14</v>
      </c>
      <c r="L7" s="3" t="s">
        <v>15</v>
      </c>
      <c r="M7" s="3" t="s">
        <v>16</v>
      </c>
    </row>
    <row r="8" spans="1:13" x14ac:dyDescent="0.25">
      <c r="A8" s="198" t="s">
        <v>17</v>
      </c>
      <c r="B8" s="199"/>
      <c r="C8" s="200"/>
      <c r="D8" s="199"/>
      <c r="E8" s="199"/>
      <c r="F8" s="199"/>
      <c r="G8" s="199"/>
      <c r="H8" s="199"/>
      <c r="I8" s="199"/>
      <c r="J8" s="199"/>
      <c r="K8" s="199"/>
      <c r="L8" s="199"/>
      <c r="M8" s="201"/>
    </row>
    <row r="9" spans="1:13" ht="15.75" x14ac:dyDescent="0.25">
      <c r="A9" s="4"/>
      <c r="B9" s="195"/>
      <c r="C9" s="196"/>
      <c r="D9" s="197"/>
      <c r="E9" s="6"/>
      <c r="F9" s="11"/>
      <c r="G9" s="5"/>
      <c r="H9" s="5"/>
      <c r="I9" s="5"/>
      <c r="J9" s="5"/>
      <c r="K9" s="5"/>
      <c r="L9" s="5"/>
      <c r="M9" s="5"/>
    </row>
    <row r="10" spans="1:13" ht="18.75" x14ac:dyDescent="0.3">
      <c r="A10" s="18" t="s">
        <v>245</v>
      </c>
      <c r="B10" s="2" t="s">
        <v>244</v>
      </c>
      <c r="C10" s="25"/>
      <c r="D10" s="25"/>
      <c r="E10" s="26"/>
      <c r="F10" s="27"/>
      <c r="G10" s="26"/>
      <c r="H10" s="26"/>
      <c r="I10" s="26"/>
      <c r="J10" s="26"/>
      <c r="K10" s="26"/>
      <c r="L10" s="26"/>
      <c r="M10" s="26"/>
    </row>
    <row r="11" spans="1:13" ht="18.75" x14ac:dyDescent="0.3">
      <c r="A11" s="3"/>
      <c r="B11" s="28" t="s">
        <v>52</v>
      </c>
      <c r="C11" s="29">
        <v>30.8</v>
      </c>
      <c r="D11" s="29">
        <v>30.8</v>
      </c>
      <c r="E11" s="3"/>
      <c r="F11" s="10"/>
      <c r="G11" s="3"/>
      <c r="H11" s="3"/>
      <c r="I11" s="3"/>
      <c r="J11" s="3"/>
      <c r="K11" s="3"/>
      <c r="L11" s="3"/>
      <c r="M11" s="3"/>
    </row>
    <row r="12" spans="1:13" ht="18.75" x14ac:dyDescent="0.3">
      <c r="A12" s="3"/>
      <c r="B12" s="28" t="s">
        <v>21</v>
      </c>
      <c r="C12" s="29">
        <v>118</v>
      </c>
      <c r="D12" s="29">
        <v>118</v>
      </c>
      <c r="E12" s="3"/>
      <c r="F12" s="10"/>
      <c r="G12" s="3"/>
      <c r="H12" s="3"/>
      <c r="I12" s="3"/>
      <c r="J12" s="3"/>
      <c r="K12" s="3"/>
      <c r="L12" s="3"/>
      <c r="M12" s="3"/>
    </row>
    <row r="13" spans="1:13" ht="18.75" x14ac:dyDescent="0.3">
      <c r="A13" s="3"/>
      <c r="B13" s="28" t="s">
        <v>22</v>
      </c>
      <c r="C13" s="29">
        <v>5</v>
      </c>
      <c r="D13" s="29">
        <v>5</v>
      </c>
      <c r="E13" s="3"/>
      <c r="F13" s="10"/>
      <c r="G13" s="3"/>
      <c r="H13" s="3"/>
      <c r="I13" s="3"/>
      <c r="J13" s="3"/>
      <c r="K13" s="3"/>
      <c r="L13" s="3"/>
      <c r="M13" s="3"/>
    </row>
    <row r="14" spans="1:13" ht="18.75" x14ac:dyDescent="0.3">
      <c r="A14" s="3"/>
      <c r="B14" s="28" t="s">
        <v>25</v>
      </c>
      <c r="C14" s="29">
        <v>58</v>
      </c>
      <c r="D14" s="29">
        <v>58</v>
      </c>
      <c r="E14" s="3"/>
      <c r="F14" s="10"/>
      <c r="G14" s="3"/>
      <c r="H14" s="3"/>
      <c r="I14" s="3"/>
      <c r="J14" s="3"/>
      <c r="K14" s="3"/>
      <c r="L14" s="3"/>
      <c r="M14" s="3"/>
    </row>
    <row r="15" spans="1:13" ht="18.75" x14ac:dyDescent="0.3">
      <c r="A15" s="3"/>
      <c r="B15" s="28" t="s">
        <v>23</v>
      </c>
      <c r="C15" s="29">
        <v>5</v>
      </c>
      <c r="D15" s="29">
        <v>5</v>
      </c>
      <c r="E15" s="3"/>
      <c r="F15" s="10"/>
      <c r="G15" s="3"/>
      <c r="H15" s="3"/>
      <c r="I15" s="3"/>
      <c r="J15" s="3"/>
      <c r="K15" s="3"/>
      <c r="L15" s="3"/>
      <c r="M15" s="3"/>
    </row>
    <row r="16" spans="1:13" ht="18.75" x14ac:dyDescent="0.3">
      <c r="A16" s="3"/>
      <c r="B16" s="30" t="s">
        <v>28</v>
      </c>
      <c r="C16" s="19"/>
      <c r="D16" s="31">
        <v>200</v>
      </c>
      <c r="E16" s="29">
        <v>5.55</v>
      </c>
      <c r="F16" s="29">
        <v>8.6300000000000008</v>
      </c>
      <c r="G16" s="29">
        <v>32.4</v>
      </c>
      <c r="H16" s="29">
        <v>229.4</v>
      </c>
      <c r="I16" s="29">
        <v>143.30000000000001</v>
      </c>
      <c r="J16" s="29">
        <v>0.44</v>
      </c>
      <c r="K16" s="29">
        <v>6.4000000000000001E-2</v>
      </c>
      <c r="L16" s="29">
        <v>5.5E-2</v>
      </c>
      <c r="M16" s="29">
        <v>1.55</v>
      </c>
    </row>
    <row r="17" spans="1:13" ht="18.75" x14ac:dyDescent="0.3">
      <c r="A17" s="18" t="s">
        <v>31</v>
      </c>
      <c r="B17" s="18" t="s">
        <v>23</v>
      </c>
      <c r="C17" s="3"/>
      <c r="D17" s="3"/>
      <c r="E17" s="3"/>
      <c r="F17" s="10"/>
      <c r="G17" s="3"/>
      <c r="H17" s="3"/>
      <c r="I17" s="3"/>
      <c r="J17" s="3"/>
      <c r="K17" s="3"/>
      <c r="L17" s="3"/>
      <c r="M17" s="3"/>
    </row>
    <row r="18" spans="1:13" ht="37.5" x14ac:dyDescent="0.3">
      <c r="A18" s="18"/>
      <c r="B18" s="28" t="s">
        <v>32</v>
      </c>
      <c r="C18" s="29">
        <v>10</v>
      </c>
      <c r="D18" s="29">
        <v>10</v>
      </c>
      <c r="E18" s="3"/>
      <c r="F18" s="10"/>
      <c r="G18" s="3"/>
      <c r="H18" s="3"/>
      <c r="I18" s="3"/>
      <c r="J18" s="3"/>
      <c r="K18" s="3"/>
      <c r="L18" s="3"/>
      <c r="M18" s="3"/>
    </row>
    <row r="19" spans="1:13" ht="18.75" x14ac:dyDescent="0.3">
      <c r="A19" s="18"/>
      <c r="B19" s="30" t="s">
        <v>28</v>
      </c>
      <c r="C19" s="19"/>
      <c r="D19" s="31">
        <v>10</v>
      </c>
      <c r="E19" s="29">
        <v>0.05</v>
      </c>
      <c r="F19" s="32">
        <v>8.3000000000000007</v>
      </c>
      <c r="G19" s="29">
        <v>0.8</v>
      </c>
      <c r="H19" s="29">
        <v>75</v>
      </c>
      <c r="I19" s="29">
        <v>1.2</v>
      </c>
      <c r="J19" s="29">
        <v>0.02</v>
      </c>
      <c r="K19" s="29">
        <v>0</v>
      </c>
      <c r="L19" s="29">
        <v>0.1</v>
      </c>
      <c r="M19" s="29">
        <v>0</v>
      </c>
    </row>
    <row r="20" spans="1:13" ht="18.75" x14ac:dyDescent="0.3">
      <c r="A20" s="33" t="s">
        <v>53</v>
      </c>
      <c r="B20" s="33" t="s">
        <v>54</v>
      </c>
      <c r="C20" s="34"/>
      <c r="D20" s="34"/>
      <c r="E20" s="34"/>
      <c r="F20" s="35"/>
      <c r="G20" s="34"/>
      <c r="H20" s="34"/>
      <c r="I20" s="34"/>
      <c r="J20" s="34"/>
      <c r="K20" s="34"/>
      <c r="L20" s="34"/>
      <c r="M20" s="34"/>
    </row>
    <row r="21" spans="1:13" ht="18.75" x14ac:dyDescent="0.3">
      <c r="A21" s="34"/>
      <c r="B21" s="36" t="s">
        <v>54</v>
      </c>
      <c r="C21" s="37">
        <v>206</v>
      </c>
      <c r="D21" s="37">
        <v>200</v>
      </c>
      <c r="E21" s="34"/>
      <c r="F21" s="35"/>
      <c r="G21" s="34"/>
      <c r="H21" s="34"/>
      <c r="I21" s="34"/>
      <c r="J21" s="34"/>
      <c r="K21" s="34"/>
      <c r="L21" s="34"/>
      <c r="M21" s="34"/>
    </row>
    <row r="22" spans="1:13" ht="18.75" x14ac:dyDescent="0.3">
      <c r="A22" s="34"/>
      <c r="B22" s="38" t="s">
        <v>28</v>
      </c>
      <c r="C22" s="39"/>
      <c r="D22" s="39">
        <v>200</v>
      </c>
      <c r="E22" s="37">
        <v>10</v>
      </c>
      <c r="F22" s="40">
        <v>6.4</v>
      </c>
      <c r="G22" s="37">
        <v>17</v>
      </c>
      <c r="H22" s="37">
        <v>174</v>
      </c>
      <c r="I22" s="37">
        <v>238</v>
      </c>
      <c r="J22" s="37">
        <v>0.2</v>
      </c>
      <c r="K22" s="37">
        <v>0.06</v>
      </c>
      <c r="L22" s="37">
        <v>0.04</v>
      </c>
      <c r="M22" s="37">
        <v>1.2</v>
      </c>
    </row>
    <row r="23" spans="1:13" ht="18.75" x14ac:dyDescent="0.3">
      <c r="A23" s="18" t="s">
        <v>33</v>
      </c>
      <c r="B23" s="18" t="s">
        <v>34</v>
      </c>
      <c r="C23" s="3"/>
      <c r="D23" s="3"/>
      <c r="E23" s="3"/>
      <c r="F23" s="10"/>
      <c r="G23" s="3"/>
      <c r="H23" s="3"/>
      <c r="I23" s="3"/>
      <c r="J23" s="3"/>
      <c r="K23" s="3"/>
      <c r="L23" s="3"/>
      <c r="M23" s="3"/>
    </row>
    <row r="24" spans="1:13" ht="18.75" x14ac:dyDescent="0.3">
      <c r="A24" s="18"/>
      <c r="B24" s="28" t="s">
        <v>34</v>
      </c>
      <c r="C24" s="162">
        <v>75</v>
      </c>
      <c r="D24" s="162">
        <v>75</v>
      </c>
      <c r="E24" s="3"/>
      <c r="F24" s="10"/>
      <c r="G24" s="3"/>
      <c r="H24" s="3"/>
      <c r="I24" s="3"/>
      <c r="J24" s="3"/>
      <c r="K24" s="3"/>
      <c r="L24" s="3"/>
      <c r="M24" s="3"/>
    </row>
    <row r="25" spans="1:13" ht="18.75" x14ac:dyDescent="0.3">
      <c r="A25" s="18"/>
      <c r="B25" s="30" t="s">
        <v>28</v>
      </c>
      <c r="C25" s="159"/>
      <c r="D25" s="160">
        <v>75</v>
      </c>
      <c r="E25" s="162">
        <v>5.7</v>
      </c>
      <c r="F25" s="32">
        <v>0.6</v>
      </c>
      <c r="G25" s="162">
        <v>36.9</v>
      </c>
      <c r="H25" s="162">
        <v>176.25</v>
      </c>
      <c r="I25" s="162">
        <v>15</v>
      </c>
      <c r="J25" s="162">
        <v>0.83</v>
      </c>
      <c r="K25" s="162">
        <v>0.08</v>
      </c>
      <c r="L25" s="162">
        <v>0</v>
      </c>
      <c r="M25" s="162">
        <v>0</v>
      </c>
    </row>
    <row r="26" spans="1:13" ht="18.75" x14ac:dyDescent="0.3">
      <c r="A26" s="18" t="s">
        <v>35</v>
      </c>
      <c r="B26" s="18" t="s">
        <v>36</v>
      </c>
      <c r="C26" s="3"/>
      <c r="D26" s="3"/>
      <c r="E26" s="3"/>
      <c r="F26" s="10"/>
      <c r="G26" s="3"/>
      <c r="H26" s="3"/>
      <c r="I26" s="3"/>
      <c r="J26" s="3"/>
      <c r="K26" s="3"/>
      <c r="L26" s="3"/>
      <c r="M26" s="3"/>
    </row>
    <row r="27" spans="1:13" ht="18.75" x14ac:dyDescent="0.3">
      <c r="A27" s="18"/>
      <c r="B27" s="28" t="s">
        <v>36</v>
      </c>
      <c r="C27" s="162">
        <v>40</v>
      </c>
      <c r="D27" s="162">
        <v>40</v>
      </c>
      <c r="E27" s="3"/>
      <c r="F27" s="10"/>
      <c r="G27" s="3"/>
      <c r="H27" s="3"/>
      <c r="I27" s="3"/>
      <c r="J27" s="3"/>
      <c r="K27" s="3"/>
      <c r="L27" s="3"/>
      <c r="M27" s="3"/>
    </row>
    <row r="28" spans="1:13" ht="18.75" x14ac:dyDescent="0.3">
      <c r="A28" s="18"/>
      <c r="B28" s="30" t="s">
        <v>28</v>
      </c>
      <c r="C28" s="159"/>
      <c r="D28" s="160">
        <v>40</v>
      </c>
      <c r="E28" s="162">
        <v>2.6</v>
      </c>
      <c r="F28" s="32">
        <v>0.48</v>
      </c>
      <c r="G28" s="162">
        <v>13.3</v>
      </c>
      <c r="H28" s="162">
        <v>116</v>
      </c>
      <c r="I28" s="162">
        <v>23.3</v>
      </c>
      <c r="J28" s="162">
        <v>2.6</v>
      </c>
      <c r="K28" s="162">
        <v>0.12</v>
      </c>
      <c r="L28" s="162">
        <v>0</v>
      </c>
      <c r="M28" s="162">
        <v>0</v>
      </c>
    </row>
    <row r="29" spans="1:13" ht="18.75" x14ac:dyDescent="0.3">
      <c r="A29" s="18" t="s">
        <v>37</v>
      </c>
      <c r="B29" s="18" t="s">
        <v>38</v>
      </c>
      <c r="C29" s="19"/>
      <c r="D29" s="19"/>
      <c r="E29" s="29"/>
      <c r="F29" s="32"/>
      <c r="G29" s="29"/>
      <c r="H29" s="29"/>
      <c r="I29" s="29"/>
      <c r="J29" s="29"/>
      <c r="K29" s="29"/>
      <c r="L29" s="29"/>
      <c r="M29" s="29"/>
    </row>
    <row r="30" spans="1:13" ht="18.75" x14ac:dyDescent="0.3">
      <c r="A30" s="3"/>
      <c r="B30" s="28" t="s">
        <v>39</v>
      </c>
      <c r="C30" s="29">
        <v>3</v>
      </c>
      <c r="D30" s="29">
        <v>3</v>
      </c>
      <c r="E30" s="29"/>
      <c r="F30" s="32"/>
      <c r="G30" s="29"/>
      <c r="H30" s="29"/>
      <c r="I30" s="29"/>
      <c r="J30" s="29"/>
      <c r="K30" s="29"/>
      <c r="L30" s="29"/>
      <c r="M30" s="29"/>
    </row>
    <row r="31" spans="1:13" ht="18.75" x14ac:dyDescent="0.3">
      <c r="A31" s="3"/>
      <c r="B31" s="28" t="s">
        <v>21</v>
      </c>
      <c r="C31" s="29">
        <v>100</v>
      </c>
      <c r="D31" s="29">
        <v>100</v>
      </c>
      <c r="E31" s="29"/>
      <c r="F31" s="32"/>
      <c r="G31" s="29"/>
      <c r="H31" s="29"/>
      <c r="I31" s="29"/>
      <c r="J31" s="29"/>
      <c r="K31" s="29"/>
      <c r="L31" s="29"/>
      <c r="M31" s="29"/>
    </row>
    <row r="32" spans="1:13" ht="18.75" x14ac:dyDescent="0.3">
      <c r="A32" s="3"/>
      <c r="B32" s="28" t="s">
        <v>25</v>
      </c>
      <c r="C32" s="29">
        <v>110</v>
      </c>
      <c r="D32" s="29">
        <v>110</v>
      </c>
      <c r="E32" s="29"/>
      <c r="F32" s="32"/>
      <c r="G32" s="29"/>
      <c r="H32" s="29"/>
      <c r="I32" s="29"/>
      <c r="J32" s="29"/>
      <c r="K32" s="29"/>
      <c r="L32" s="29"/>
      <c r="M32" s="29"/>
    </row>
    <row r="33" spans="1:13" ht="18.75" x14ac:dyDescent="0.3">
      <c r="A33" s="3"/>
      <c r="B33" s="28" t="s">
        <v>22</v>
      </c>
      <c r="C33" s="29">
        <v>20</v>
      </c>
      <c r="D33" s="29">
        <v>20</v>
      </c>
      <c r="E33" s="3"/>
      <c r="F33" s="10"/>
      <c r="G33" s="3"/>
      <c r="H33" s="3"/>
      <c r="I33" s="3"/>
      <c r="J33" s="3"/>
      <c r="K33" s="3"/>
      <c r="L33" s="3"/>
      <c r="M33" s="3"/>
    </row>
    <row r="34" spans="1:13" ht="18.75" x14ac:dyDescent="0.3">
      <c r="A34" s="3"/>
      <c r="B34" s="30" t="s">
        <v>28</v>
      </c>
      <c r="C34" s="19"/>
      <c r="D34" s="31">
        <v>200</v>
      </c>
      <c r="E34" s="29">
        <v>3.6</v>
      </c>
      <c r="F34" s="32">
        <v>3.3</v>
      </c>
      <c r="G34" s="29">
        <v>25</v>
      </c>
      <c r="H34" s="29">
        <v>144</v>
      </c>
      <c r="I34" s="29">
        <v>124</v>
      </c>
      <c r="J34" s="29">
        <v>0.8</v>
      </c>
      <c r="K34" s="29">
        <v>0.04</v>
      </c>
      <c r="L34" s="29">
        <v>0.02</v>
      </c>
      <c r="M34" s="29">
        <v>1.3</v>
      </c>
    </row>
    <row r="35" spans="1:13" ht="18.75" x14ac:dyDescent="0.3">
      <c r="A35" s="41"/>
      <c r="B35" s="3"/>
      <c r="C35" s="3"/>
      <c r="D35" s="3"/>
      <c r="E35" s="3"/>
      <c r="F35" s="10"/>
      <c r="G35" s="3"/>
      <c r="H35" s="3"/>
      <c r="I35" s="3"/>
      <c r="J35" s="3"/>
      <c r="K35" s="3"/>
      <c r="L35" s="3"/>
      <c r="M35" s="3"/>
    </row>
    <row r="36" spans="1:13" ht="18.75" x14ac:dyDescent="0.3">
      <c r="A36" s="3"/>
      <c r="B36" s="42" t="s">
        <v>40</v>
      </c>
      <c r="C36" s="18"/>
      <c r="D36" s="18"/>
      <c r="E36" s="31">
        <f t="shared" ref="E36:M36" si="0">E16+E19+E22+E25+E28+E34</f>
        <v>27.500000000000004</v>
      </c>
      <c r="F36" s="43">
        <f t="shared" si="0"/>
        <v>27.71</v>
      </c>
      <c r="G36" s="31">
        <f t="shared" si="0"/>
        <v>125.39999999999999</v>
      </c>
      <c r="H36" s="31">
        <f t="shared" si="0"/>
        <v>914.65</v>
      </c>
      <c r="I36" s="31">
        <f t="shared" si="0"/>
        <v>544.79999999999995</v>
      </c>
      <c r="J36" s="31">
        <f t="shared" si="0"/>
        <v>4.8899999999999997</v>
      </c>
      <c r="K36" s="31">
        <f t="shared" si="0"/>
        <v>0.36399999999999999</v>
      </c>
      <c r="L36" s="31">
        <f t="shared" si="0"/>
        <v>0.215</v>
      </c>
      <c r="M36" s="31">
        <f t="shared" si="0"/>
        <v>4.05</v>
      </c>
    </row>
    <row r="37" spans="1:13" ht="18.75" x14ac:dyDescent="0.3">
      <c r="A37" s="171" t="s">
        <v>19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4"/>
    </row>
    <row r="38" spans="1:13" ht="18.75" x14ac:dyDescent="0.3">
      <c r="A38" s="2"/>
      <c r="B38" s="2"/>
      <c r="C38" s="44"/>
      <c r="D38" s="44"/>
      <c r="E38" s="44"/>
      <c r="F38" s="45"/>
      <c r="G38" s="26"/>
      <c r="H38" s="26"/>
      <c r="I38" s="26"/>
      <c r="J38" s="26"/>
      <c r="K38" s="26"/>
      <c r="L38" s="26"/>
      <c r="M38" s="26"/>
    </row>
    <row r="39" spans="1:13" ht="18.75" x14ac:dyDescent="0.3">
      <c r="A39" s="18" t="s">
        <v>246</v>
      </c>
      <c r="B39" s="18" t="s">
        <v>247</v>
      </c>
      <c r="C39" s="46"/>
      <c r="D39" s="46"/>
      <c r="E39" s="3"/>
      <c r="F39" s="10"/>
      <c r="G39" s="3"/>
      <c r="H39" s="3"/>
      <c r="I39" s="3"/>
      <c r="J39" s="3"/>
      <c r="K39" s="3"/>
      <c r="L39" s="3"/>
      <c r="M39" s="3"/>
    </row>
    <row r="40" spans="1:13" ht="18.75" x14ac:dyDescent="0.3">
      <c r="A40" s="3"/>
      <c r="B40" s="28" t="s">
        <v>81</v>
      </c>
      <c r="C40" s="29">
        <v>68.099999999999994</v>
      </c>
      <c r="D40" s="29">
        <v>49</v>
      </c>
      <c r="E40" s="29"/>
      <c r="F40" s="29"/>
      <c r="G40" s="29"/>
      <c r="H40" s="29"/>
      <c r="I40" s="29"/>
      <c r="J40" s="29"/>
      <c r="K40" s="29"/>
      <c r="L40" s="29"/>
      <c r="M40" s="29"/>
    </row>
    <row r="41" spans="1:13" ht="37.5" x14ac:dyDescent="0.3">
      <c r="A41" s="18"/>
      <c r="B41" s="28" t="s">
        <v>248</v>
      </c>
      <c r="C41" s="28">
        <v>26.2</v>
      </c>
      <c r="D41" s="28">
        <v>17</v>
      </c>
      <c r="E41" s="3"/>
      <c r="F41" s="10"/>
      <c r="G41" s="3"/>
      <c r="H41" s="3"/>
      <c r="I41" s="3"/>
      <c r="J41" s="3"/>
      <c r="K41" s="3"/>
      <c r="L41" s="3"/>
      <c r="M41" s="3"/>
    </row>
    <row r="42" spans="1:13" ht="18.75" x14ac:dyDescent="0.3">
      <c r="A42" s="3"/>
      <c r="B42" s="28" t="s">
        <v>83</v>
      </c>
      <c r="C42" s="29">
        <v>30</v>
      </c>
      <c r="D42" s="29">
        <v>24</v>
      </c>
      <c r="E42" s="3"/>
      <c r="F42" s="10"/>
      <c r="G42" s="3"/>
      <c r="H42" s="3"/>
      <c r="I42" s="3"/>
      <c r="J42" s="3"/>
      <c r="K42" s="3"/>
      <c r="L42" s="3"/>
      <c r="M42" s="3"/>
    </row>
    <row r="43" spans="1:13" ht="18.75" x14ac:dyDescent="0.3">
      <c r="A43" s="3"/>
      <c r="B43" s="28" t="s">
        <v>45</v>
      </c>
      <c r="C43" s="144">
        <v>6</v>
      </c>
      <c r="D43" s="144">
        <v>5</v>
      </c>
      <c r="E43" s="3"/>
      <c r="F43" s="10"/>
      <c r="G43" s="3"/>
      <c r="H43" s="3"/>
      <c r="I43" s="3"/>
      <c r="J43" s="3"/>
      <c r="K43" s="3"/>
      <c r="L43" s="3"/>
      <c r="M43" s="3"/>
    </row>
    <row r="44" spans="1:13" ht="18.75" x14ac:dyDescent="0.3">
      <c r="A44" s="3"/>
      <c r="B44" s="28" t="s">
        <v>46</v>
      </c>
      <c r="C44" s="29">
        <v>6</v>
      </c>
      <c r="D44" s="29">
        <v>6</v>
      </c>
      <c r="E44" s="29"/>
      <c r="F44" s="32"/>
      <c r="G44" s="29"/>
      <c r="H44" s="29"/>
      <c r="I44" s="29"/>
      <c r="J44" s="29"/>
      <c r="K44" s="29"/>
      <c r="L44" s="29"/>
      <c r="M44" s="29"/>
    </row>
    <row r="45" spans="1:13" ht="18.75" x14ac:dyDescent="0.3">
      <c r="A45" s="18"/>
      <c r="B45" s="30" t="s">
        <v>28</v>
      </c>
      <c r="C45" s="19"/>
      <c r="D45" s="31">
        <v>100</v>
      </c>
      <c r="E45" s="29">
        <v>1.8</v>
      </c>
      <c r="F45" s="29">
        <v>6.2</v>
      </c>
      <c r="G45" s="29">
        <v>8.9</v>
      </c>
      <c r="H45" s="29">
        <v>99</v>
      </c>
      <c r="I45" s="29">
        <v>16</v>
      </c>
      <c r="J45" s="29">
        <v>0.7</v>
      </c>
      <c r="K45" s="29">
        <v>7.0000000000000007E-2</v>
      </c>
      <c r="L45" s="29">
        <v>0</v>
      </c>
      <c r="M45" s="29">
        <v>10.1</v>
      </c>
    </row>
    <row r="46" spans="1:13" ht="18.75" x14ac:dyDescent="0.3">
      <c r="A46" s="18" t="s">
        <v>163</v>
      </c>
      <c r="B46" s="18" t="s">
        <v>249</v>
      </c>
      <c r="C46" s="144"/>
      <c r="D46" s="144"/>
      <c r="E46" s="3"/>
      <c r="F46" s="10"/>
      <c r="G46" s="3"/>
      <c r="H46" s="3"/>
      <c r="I46" s="3"/>
      <c r="J46" s="3"/>
      <c r="K46" s="3"/>
      <c r="L46" s="3"/>
      <c r="M46" s="3"/>
    </row>
    <row r="47" spans="1:13" ht="18.75" x14ac:dyDescent="0.3">
      <c r="A47" s="3"/>
      <c r="B47" s="28" t="s">
        <v>82</v>
      </c>
      <c r="C47" s="144">
        <v>80</v>
      </c>
      <c r="D47" s="144">
        <v>64</v>
      </c>
      <c r="E47" s="3"/>
      <c r="F47" s="10"/>
      <c r="G47" s="3"/>
      <c r="H47" s="3"/>
      <c r="I47" s="3"/>
      <c r="J47" s="3"/>
      <c r="K47" s="3"/>
      <c r="L47" s="3"/>
      <c r="M47" s="3"/>
    </row>
    <row r="48" spans="1:13" ht="18.75" x14ac:dyDescent="0.3">
      <c r="A48" s="3"/>
      <c r="B48" s="28" t="s">
        <v>81</v>
      </c>
      <c r="C48" s="144">
        <v>57.5</v>
      </c>
      <c r="D48" s="144">
        <v>43</v>
      </c>
      <c r="E48" s="3"/>
      <c r="F48" s="10"/>
      <c r="G48" s="3"/>
      <c r="H48" s="3"/>
      <c r="I48" s="3"/>
      <c r="J48" s="3"/>
      <c r="K48" s="3"/>
      <c r="L48" s="3"/>
      <c r="M48" s="3"/>
    </row>
    <row r="49" spans="1:13" ht="18.75" x14ac:dyDescent="0.3">
      <c r="A49" s="3"/>
      <c r="B49" s="28" t="s">
        <v>51</v>
      </c>
      <c r="C49" s="144">
        <v>12.5</v>
      </c>
      <c r="D49" s="144">
        <v>10</v>
      </c>
      <c r="E49" s="3"/>
      <c r="F49" s="10"/>
      <c r="G49" s="3"/>
      <c r="H49" s="3"/>
      <c r="I49" s="3"/>
      <c r="J49" s="3"/>
      <c r="K49" s="3"/>
      <c r="L49" s="3"/>
      <c r="M49" s="3"/>
    </row>
    <row r="50" spans="1:13" ht="18.75" x14ac:dyDescent="0.3">
      <c r="A50" s="3"/>
      <c r="B50" s="28" t="s">
        <v>45</v>
      </c>
      <c r="C50" s="144">
        <v>13.5</v>
      </c>
      <c r="D50" s="144">
        <v>11.3</v>
      </c>
      <c r="E50" s="144"/>
      <c r="F50" s="144"/>
      <c r="G50" s="144"/>
      <c r="H50" s="144"/>
      <c r="I50" s="144"/>
      <c r="J50" s="144"/>
      <c r="K50" s="144"/>
      <c r="L50" s="144"/>
      <c r="M50" s="144"/>
    </row>
    <row r="51" spans="1:13" ht="18.75" x14ac:dyDescent="0.3">
      <c r="A51" s="3"/>
      <c r="B51" s="28" t="s">
        <v>23</v>
      </c>
      <c r="C51" s="144">
        <v>5</v>
      </c>
      <c r="D51" s="144">
        <v>5</v>
      </c>
      <c r="E51" s="3"/>
      <c r="F51" s="10"/>
      <c r="G51" s="3"/>
      <c r="H51" s="3"/>
      <c r="I51" s="3"/>
      <c r="J51" s="3"/>
      <c r="K51" s="3"/>
      <c r="L51" s="3"/>
      <c r="M51" s="3"/>
    </row>
    <row r="52" spans="1:13" ht="18.75" x14ac:dyDescent="0.3">
      <c r="A52" s="3"/>
      <c r="B52" s="28" t="s">
        <v>22</v>
      </c>
      <c r="C52" s="144">
        <v>2.5</v>
      </c>
      <c r="D52" s="144">
        <v>2.5</v>
      </c>
      <c r="E52" s="3"/>
      <c r="F52" s="10"/>
      <c r="G52" s="3"/>
      <c r="H52" s="3"/>
      <c r="I52" s="3"/>
      <c r="J52" s="3"/>
      <c r="K52" s="3"/>
      <c r="L52" s="3"/>
      <c r="M52" s="3"/>
    </row>
    <row r="53" spans="1:13" ht="18.75" x14ac:dyDescent="0.3">
      <c r="A53" s="3"/>
      <c r="B53" s="28" t="s">
        <v>129</v>
      </c>
      <c r="C53" s="144">
        <v>3.3</v>
      </c>
      <c r="D53" s="144">
        <v>3.3</v>
      </c>
      <c r="E53" s="3"/>
      <c r="F53" s="10"/>
      <c r="G53" s="3"/>
      <c r="H53" s="3"/>
      <c r="I53" s="3"/>
      <c r="J53" s="3"/>
      <c r="K53" s="3"/>
      <c r="L53" s="3"/>
      <c r="M53" s="3"/>
    </row>
    <row r="54" spans="1:13" ht="18.75" x14ac:dyDescent="0.3">
      <c r="A54" s="3"/>
      <c r="B54" s="28" t="s">
        <v>50</v>
      </c>
      <c r="C54" s="144">
        <v>200</v>
      </c>
      <c r="D54" s="144">
        <v>200</v>
      </c>
      <c r="E54" s="3"/>
      <c r="F54" s="10"/>
      <c r="G54" s="3"/>
      <c r="H54" s="3"/>
      <c r="I54" s="3"/>
      <c r="J54" s="3"/>
      <c r="K54" s="3"/>
      <c r="L54" s="3"/>
      <c r="M54" s="3"/>
    </row>
    <row r="55" spans="1:13" ht="18.75" x14ac:dyDescent="0.3">
      <c r="A55" s="3"/>
      <c r="B55" s="28" t="s">
        <v>131</v>
      </c>
      <c r="C55" s="144">
        <v>2.5</v>
      </c>
      <c r="D55" s="144">
        <v>2.5</v>
      </c>
      <c r="E55" s="3"/>
      <c r="F55" s="10"/>
      <c r="G55" s="3"/>
      <c r="H55" s="3"/>
      <c r="I55" s="3"/>
      <c r="J55" s="3"/>
      <c r="K55" s="3"/>
      <c r="L55" s="3"/>
      <c r="M55" s="3"/>
    </row>
    <row r="56" spans="1:13" ht="18.75" x14ac:dyDescent="0.3">
      <c r="A56" s="3"/>
      <c r="B56" s="30" t="s">
        <v>28</v>
      </c>
      <c r="C56" s="143"/>
      <c r="D56" s="143">
        <v>250</v>
      </c>
      <c r="E56" s="144">
        <v>2.1800000000000002</v>
      </c>
      <c r="F56" s="144">
        <v>4.5</v>
      </c>
      <c r="G56" s="144">
        <v>12.03</v>
      </c>
      <c r="H56" s="144">
        <v>97</v>
      </c>
      <c r="I56" s="144">
        <v>30</v>
      </c>
      <c r="J56" s="144">
        <v>1.2</v>
      </c>
      <c r="K56" s="144">
        <v>0.05</v>
      </c>
      <c r="L56" s="144">
        <v>0.03</v>
      </c>
      <c r="M56" s="144">
        <v>7.34</v>
      </c>
    </row>
    <row r="57" spans="1:13" ht="18.75" x14ac:dyDescent="0.3">
      <c r="A57" s="2" t="s">
        <v>197</v>
      </c>
      <c r="B57" s="74" t="s">
        <v>198</v>
      </c>
      <c r="C57" s="108"/>
      <c r="D57" s="108"/>
      <c r="E57" s="44"/>
      <c r="F57" s="109"/>
      <c r="G57" s="44"/>
      <c r="H57" s="44"/>
      <c r="I57" s="44"/>
      <c r="J57" s="44"/>
      <c r="K57" s="44"/>
      <c r="L57" s="44"/>
      <c r="M57" s="44"/>
    </row>
    <row r="58" spans="1:13" ht="18.75" x14ac:dyDescent="0.3">
      <c r="A58" s="3"/>
      <c r="B58" s="28" t="s">
        <v>130</v>
      </c>
      <c r="C58" s="144">
        <v>110</v>
      </c>
      <c r="D58" s="144">
        <v>81</v>
      </c>
      <c r="E58" s="3"/>
      <c r="F58" s="10"/>
      <c r="G58" s="3"/>
      <c r="H58" s="3"/>
      <c r="I58" s="3"/>
      <c r="J58" s="3"/>
      <c r="K58" s="3"/>
      <c r="L58" s="3"/>
      <c r="M58" s="3"/>
    </row>
    <row r="59" spans="1:13" ht="18.75" x14ac:dyDescent="0.3">
      <c r="A59" s="3"/>
      <c r="B59" s="28" t="s">
        <v>51</v>
      </c>
      <c r="C59" s="144">
        <v>31</v>
      </c>
      <c r="D59" s="144">
        <v>25</v>
      </c>
      <c r="E59" s="3"/>
      <c r="F59" s="10"/>
      <c r="G59" s="3"/>
      <c r="H59" s="3"/>
      <c r="I59" s="3"/>
      <c r="J59" s="3"/>
      <c r="K59" s="3"/>
      <c r="L59" s="3"/>
      <c r="M59" s="3"/>
    </row>
    <row r="60" spans="1:13" ht="18.75" x14ac:dyDescent="0.3">
      <c r="A60" s="3"/>
      <c r="B60" s="28" t="s">
        <v>23</v>
      </c>
      <c r="C60" s="144">
        <v>10</v>
      </c>
      <c r="D60" s="144">
        <v>10</v>
      </c>
      <c r="E60" s="3"/>
      <c r="F60" s="10"/>
      <c r="G60" s="3"/>
      <c r="H60" s="3"/>
      <c r="I60" s="3"/>
      <c r="J60" s="3"/>
      <c r="K60" s="3"/>
      <c r="L60" s="3"/>
      <c r="M60" s="3"/>
    </row>
    <row r="61" spans="1:13" ht="18.75" x14ac:dyDescent="0.3">
      <c r="A61" s="3"/>
      <c r="B61" s="28" t="s">
        <v>48</v>
      </c>
      <c r="C61" s="144">
        <v>12</v>
      </c>
      <c r="D61" s="144">
        <v>10</v>
      </c>
      <c r="E61" s="3"/>
      <c r="F61" s="10"/>
      <c r="G61" s="3"/>
      <c r="H61" s="3"/>
      <c r="I61" s="3"/>
      <c r="J61" s="3"/>
      <c r="K61" s="3"/>
      <c r="L61" s="3"/>
      <c r="M61" s="3"/>
    </row>
    <row r="62" spans="1:13" ht="18.75" x14ac:dyDescent="0.3">
      <c r="A62" s="3"/>
      <c r="B62" s="28" t="s">
        <v>52</v>
      </c>
      <c r="C62" s="144">
        <v>68</v>
      </c>
      <c r="D62" s="144">
        <v>68</v>
      </c>
      <c r="E62" s="144"/>
      <c r="F62" s="32"/>
      <c r="G62" s="144"/>
      <c r="H62" s="144"/>
      <c r="I62" s="144"/>
      <c r="J62" s="144"/>
      <c r="K62" s="144"/>
      <c r="L62" s="144"/>
      <c r="M62" s="144"/>
    </row>
    <row r="63" spans="1:13" ht="18.75" x14ac:dyDescent="0.3">
      <c r="A63" s="3"/>
      <c r="B63" s="28" t="s">
        <v>25</v>
      </c>
      <c r="C63" s="144">
        <v>141</v>
      </c>
      <c r="D63" s="144">
        <v>141</v>
      </c>
      <c r="E63" s="144"/>
      <c r="F63" s="32"/>
      <c r="G63" s="144"/>
      <c r="H63" s="144"/>
      <c r="I63" s="144"/>
      <c r="J63" s="144"/>
      <c r="K63" s="144"/>
      <c r="L63" s="144"/>
      <c r="M63" s="144"/>
    </row>
    <row r="64" spans="1:13" ht="18.75" x14ac:dyDescent="0.3">
      <c r="A64" s="3"/>
      <c r="B64" s="30" t="s">
        <v>28</v>
      </c>
      <c r="C64" s="143"/>
      <c r="D64" s="143">
        <v>250</v>
      </c>
      <c r="E64" s="144">
        <v>18.899999999999999</v>
      </c>
      <c r="F64" s="144">
        <v>18.600000000000001</v>
      </c>
      <c r="G64" s="144">
        <v>49.2</v>
      </c>
      <c r="H64" s="144">
        <v>440</v>
      </c>
      <c r="I64" s="144">
        <v>39</v>
      </c>
      <c r="J64" s="144">
        <v>1.55</v>
      </c>
      <c r="K64" s="144">
        <v>0.04</v>
      </c>
      <c r="L64" s="144">
        <v>0.01</v>
      </c>
      <c r="M64" s="144">
        <v>1.54</v>
      </c>
    </row>
    <row r="65" spans="1:13" ht="18.75" x14ac:dyDescent="0.3">
      <c r="A65" s="18" t="s">
        <v>33</v>
      </c>
      <c r="B65" s="18" t="s">
        <v>34</v>
      </c>
      <c r="C65" s="3"/>
      <c r="D65" s="3"/>
      <c r="E65" s="3"/>
      <c r="F65" s="10"/>
      <c r="G65" s="3"/>
      <c r="H65" s="3"/>
      <c r="I65" s="3"/>
      <c r="J65" s="3"/>
      <c r="K65" s="3"/>
      <c r="L65" s="3"/>
      <c r="M65" s="3"/>
    </row>
    <row r="66" spans="1:13" ht="18.75" x14ac:dyDescent="0.3">
      <c r="A66" s="18"/>
      <c r="B66" s="28" t="s">
        <v>34</v>
      </c>
      <c r="C66" s="162">
        <v>75</v>
      </c>
      <c r="D66" s="162">
        <v>75</v>
      </c>
      <c r="E66" s="3"/>
      <c r="F66" s="10"/>
      <c r="G66" s="3"/>
      <c r="H66" s="3"/>
      <c r="I66" s="3"/>
      <c r="J66" s="3"/>
      <c r="K66" s="3"/>
      <c r="L66" s="3"/>
      <c r="M66" s="3"/>
    </row>
    <row r="67" spans="1:13" ht="18.75" x14ac:dyDescent="0.3">
      <c r="A67" s="18"/>
      <c r="B67" s="30" t="s">
        <v>28</v>
      </c>
      <c r="C67" s="159"/>
      <c r="D67" s="160">
        <v>75</v>
      </c>
      <c r="E67" s="162">
        <v>5.7</v>
      </c>
      <c r="F67" s="32">
        <v>0.6</v>
      </c>
      <c r="G67" s="162">
        <v>36.9</v>
      </c>
      <c r="H67" s="162">
        <v>176.25</v>
      </c>
      <c r="I67" s="162">
        <v>15</v>
      </c>
      <c r="J67" s="162">
        <v>0.83</v>
      </c>
      <c r="K67" s="162">
        <v>0.08</v>
      </c>
      <c r="L67" s="162">
        <v>0</v>
      </c>
      <c r="M67" s="162">
        <v>0</v>
      </c>
    </row>
    <row r="68" spans="1:13" ht="18.75" x14ac:dyDescent="0.3">
      <c r="A68" s="18" t="s">
        <v>35</v>
      </c>
      <c r="B68" s="18" t="s">
        <v>36</v>
      </c>
      <c r="C68" s="3"/>
      <c r="D68" s="3"/>
      <c r="E68" s="3"/>
      <c r="F68" s="10"/>
      <c r="G68" s="3"/>
      <c r="H68" s="3"/>
      <c r="I68" s="3"/>
      <c r="J68" s="3"/>
      <c r="K68" s="3"/>
      <c r="L68" s="3"/>
      <c r="M68" s="3"/>
    </row>
    <row r="69" spans="1:13" ht="18.75" x14ac:dyDescent="0.3">
      <c r="A69" s="18"/>
      <c r="B69" s="28" t="s">
        <v>36</v>
      </c>
      <c r="C69" s="162">
        <v>40</v>
      </c>
      <c r="D69" s="162">
        <v>40</v>
      </c>
      <c r="E69" s="3"/>
      <c r="F69" s="10"/>
      <c r="G69" s="3"/>
      <c r="H69" s="3"/>
      <c r="I69" s="3"/>
      <c r="J69" s="3"/>
      <c r="K69" s="3"/>
      <c r="L69" s="3"/>
      <c r="M69" s="3"/>
    </row>
    <row r="70" spans="1:13" ht="18.75" x14ac:dyDescent="0.3">
      <c r="A70" s="18"/>
      <c r="B70" s="30" t="s">
        <v>28</v>
      </c>
      <c r="C70" s="159"/>
      <c r="D70" s="160">
        <v>40</v>
      </c>
      <c r="E70" s="162">
        <v>2.6</v>
      </c>
      <c r="F70" s="32">
        <v>0.48</v>
      </c>
      <c r="G70" s="162">
        <v>13.3</v>
      </c>
      <c r="H70" s="162">
        <v>116</v>
      </c>
      <c r="I70" s="162">
        <v>23.3</v>
      </c>
      <c r="J70" s="162">
        <v>2.6</v>
      </c>
      <c r="K70" s="162">
        <v>0.12</v>
      </c>
      <c r="L70" s="162">
        <v>0</v>
      </c>
      <c r="M70" s="162">
        <v>0</v>
      </c>
    </row>
    <row r="71" spans="1:13" ht="18.75" x14ac:dyDescent="0.3">
      <c r="A71" s="18" t="s">
        <v>91</v>
      </c>
      <c r="B71" s="18" t="s">
        <v>92</v>
      </c>
      <c r="C71" s="29"/>
      <c r="D71" s="29"/>
      <c r="E71" s="3"/>
      <c r="F71" s="10"/>
      <c r="G71" s="3"/>
      <c r="H71" s="3"/>
      <c r="I71" s="3"/>
      <c r="J71" s="3"/>
      <c r="K71" s="3"/>
      <c r="L71" s="3"/>
      <c r="M71" s="3"/>
    </row>
    <row r="72" spans="1:13" ht="18.75" x14ac:dyDescent="0.3">
      <c r="A72" s="3"/>
      <c r="B72" s="28" t="s">
        <v>92</v>
      </c>
      <c r="C72" s="29">
        <v>200</v>
      </c>
      <c r="D72" s="29">
        <v>200</v>
      </c>
      <c r="E72" s="3"/>
      <c r="F72" s="10"/>
      <c r="G72" s="3"/>
      <c r="H72" s="3"/>
      <c r="I72" s="3"/>
      <c r="J72" s="3"/>
      <c r="K72" s="3"/>
      <c r="L72" s="3"/>
      <c r="M72" s="3"/>
    </row>
    <row r="73" spans="1:13" ht="18.75" x14ac:dyDescent="0.3">
      <c r="A73" s="3"/>
      <c r="B73" s="38" t="s">
        <v>28</v>
      </c>
      <c r="C73" s="39"/>
      <c r="D73" s="39">
        <v>200</v>
      </c>
      <c r="E73" s="29">
        <v>1</v>
      </c>
      <c r="F73" s="29">
        <v>0.2</v>
      </c>
      <c r="G73" s="29">
        <v>20.2</v>
      </c>
      <c r="H73" s="29">
        <v>92</v>
      </c>
      <c r="I73" s="29">
        <v>14</v>
      </c>
      <c r="J73" s="29">
        <v>2.8</v>
      </c>
      <c r="K73" s="29">
        <v>0.2</v>
      </c>
      <c r="L73" s="29">
        <v>0</v>
      </c>
      <c r="M73" s="29">
        <v>4</v>
      </c>
    </row>
    <row r="74" spans="1:13" ht="18.75" x14ac:dyDescent="0.3">
      <c r="A74" s="18"/>
      <c r="B74" s="50"/>
      <c r="C74" s="21"/>
      <c r="D74" s="51"/>
      <c r="E74" s="52"/>
      <c r="F74" s="53"/>
      <c r="G74" s="52"/>
      <c r="H74" s="52"/>
      <c r="I74" s="52"/>
      <c r="J74" s="52"/>
      <c r="K74" s="52"/>
      <c r="L74" s="52"/>
      <c r="M74" s="52"/>
    </row>
    <row r="75" spans="1:13" s="7" customFormat="1" ht="18.75" x14ac:dyDescent="0.3">
      <c r="A75" s="54"/>
      <c r="B75" s="50" t="s">
        <v>40</v>
      </c>
      <c r="C75" s="51"/>
      <c r="D75" s="51"/>
      <c r="E75" s="51">
        <f>E45+E56+E64+E67+E70+E73</f>
        <v>32.18</v>
      </c>
      <c r="F75" s="51">
        <f t="shared" ref="F75:M75" si="1">F45+F56+F64+F67+F70+F73</f>
        <v>30.580000000000002</v>
      </c>
      <c r="G75" s="51">
        <f t="shared" si="1"/>
        <v>140.53</v>
      </c>
      <c r="H75" s="51">
        <f t="shared" si="1"/>
        <v>1020.25</v>
      </c>
      <c r="I75" s="51">
        <f t="shared" si="1"/>
        <v>137.30000000000001</v>
      </c>
      <c r="J75" s="51">
        <f t="shared" si="1"/>
        <v>9.68</v>
      </c>
      <c r="K75" s="51">
        <f t="shared" si="1"/>
        <v>0.56000000000000005</v>
      </c>
      <c r="L75" s="51">
        <f t="shared" si="1"/>
        <v>0.04</v>
      </c>
      <c r="M75" s="51">
        <f t="shared" si="1"/>
        <v>22.979999999999997</v>
      </c>
    </row>
    <row r="76" spans="1:13" ht="18.75" x14ac:dyDescent="0.3">
      <c r="A76" s="184" t="s">
        <v>18</v>
      </c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</row>
    <row r="77" spans="1:13" ht="18.75" x14ac:dyDescent="0.3">
      <c r="A77" s="3" t="s">
        <v>56</v>
      </c>
      <c r="B77" s="18" t="s">
        <v>55</v>
      </c>
      <c r="C77" s="3"/>
      <c r="D77" s="3"/>
      <c r="E77" s="3"/>
      <c r="F77" s="10"/>
      <c r="G77" s="3"/>
      <c r="H77" s="3"/>
      <c r="I77" s="3"/>
      <c r="J77" s="3"/>
      <c r="K77" s="3"/>
      <c r="L77" s="3"/>
      <c r="M77" s="3"/>
    </row>
    <row r="78" spans="1:13" ht="18.75" x14ac:dyDescent="0.3">
      <c r="A78" s="3"/>
      <c r="B78" s="28" t="s">
        <v>57</v>
      </c>
      <c r="C78" s="162">
        <v>112</v>
      </c>
      <c r="D78" s="162">
        <v>100</v>
      </c>
      <c r="E78" s="3"/>
      <c r="F78" s="10"/>
      <c r="G78" s="3"/>
      <c r="H78" s="3"/>
      <c r="I78" s="3"/>
      <c r="J78" s="3"/>
      <c r="K78" s="3"/>
      <c r="L78" s="3"/>
      <c r="M78" s="3"/>
    </row>
    <row r="79" spans="1:13" ht="18.75" x14ac:dyDescent="0.3">
      <c r="A79" s="3"/>
      <c r="B79" s="30" t="s">
        <v>28</v>
      </c>
      <c r="C79" s="160"/>
      <c r="D79" s="160">
        <v>100</v>
      </c>
      <c r="E79" s="162">
        <v>0.4</v>
      </c>
      <c r="F79" s="32">
        <v>0.3</v>
      </c>
      <c r="G79" s="162">
        <v>10.3</v>
      </c>
      <c r="H79" s="162">
        <v>47</v>
      </c>
      <c r="I79" s="162">
        <v>19</v>
      </c>
      <c r="J79" s="162">
        <v>2.2999999999999998</v>
      </c>
      <c r="K79" s="162">
        <v>0.03</v>
      </c>
      <c r="L79" s="162">
        <v>0</v>
      </c>
      <c r="M79" s="162">
        <v>5</v>
      </c>
    </row>
    <row r="80" spans="1:13" ht="18.75" x14ac:dyDescent="0.3">
      <c r="A80" s="18" t="s">
        <v>250</v>
      </c>
      <c r="B80" s="18" t="s">
        <v>251</v>
      </c>
      <c r="C80" s="31"/>
      <c r="D80" s="31"/>
      <c r="E80" s="29"/>
      <c r="F80" s="29"/>
      <c r="G80" s="29"/>
      <c r="H80" s="29"/>
      <c r="I80" s="29"/>
      <c r="J80" s="29"/>
      <c r="K80" s="29"/>
      <c r="L80" s="29"/>
      <c r="M80" s="29"/>
    </row>
    <row r="81" spans="1:13" ht="18.75" x14ac:dyDescent="0.3">
      <c r="A81" s="18"/>
      <c r="B81" s="28" t="s">
        <v>59</v>
      </c>
      <c r="C81" s="29">
        <v>47.3</v>
      </c>
      <c r="D81" s="29">
        <v>47.3</v>
      </c>
      <c r="E81" s="29"/>
      <c r="F81" s="32"/>
      <c r="G81" s="29"/>
      <c r="H81" s="29"/>
      <c r="I81" s="29"/>
      <c r="J81" s="29"/>
      <c r="K81" s="29"/>
      <c r="L81" s="29"/>
      <c r="M81" s="29"/>
    </row>
    <row r="82" spans="1:13" ht="18.75" x14ac:dyDescent="0.3">
      <c r="A82" s="18"/>
      <c r="B82" s="28" t="s">
        <v>25</v>
      </c>
      <c r="C82" s="29">
        <v>12.3</v>
      </c>
      <c r="D82" s="29">
        <v>12.3</v>
      </c>
      <c r="E82" s="3"/>
      <c r="F82" s="10"/>
      <c r="G82" s="3"/>
      <c r="H82" s="3"/>
      <c r="I82" s="3"/>
      <c r="J82" s="3"/>
      <c r="K82" s="3"/>
      <c r="L82" s="3"/>
      <c r="M82" s="3"/>
    </row>
    <row r="83" spans="1:13" ht="18.75" x14ac:dyDescent="0.3">
      <c r="A83" s="18"/>
      <c r="B83" s="28" t="s">
        <v>22</v>
      </c>
      <c r="C83" s="29">
        <v>3.3</v>
      </c>
      <c r="D83" s="29">
        <v>3.3</v>
      </c>
      <c r="E83" s="3"/>
      <c r="F83" s="10"/>
      <c r="G83" s="3"/>
      <c r="H83" s="3"/>
      <c r="I83" s="3"/>
      <c r="J83" s="3"/>
      <c r="K83" s="3"/>
      <c r="L83" s="3"/>
      <c r="M83" s="3"/>
    </row>
    <row r="84" spans="1:13" ht="18.75" x14ac:dyDescent="0.3">
      <c r="A84" s="18"/>
      <c r="B84" s="28" t="s">
        <v>23</v>
      </c>
      <c r="C84" s="29">
        <v>5</v>
      </c>
      <c r="D84" s="29">
        <v>5</v>
      </c>
      <c r="E84" s="29"/>
      <c r="F84" s="29"/>
      <c r="G84" s="29"/>
      <c r="H84" s="29"/>
      <c r="I84" s="29"/>
      <c r="J84" s="29"/>
      <c r="K84" s="29"/>
      <c r="L84" s="29"/>
      <c r="M84" s="29"/>
    </row>
    <row r="85" spans="1:13" ht="18.75" x14ac:dyDescent="0.3">
      <c r="A85" s="3"/>
      <c r="B85" s="28" t="s">
        <v>151</v>
      </c>
      <c r="C85" s="29"/>
      <c r="D85" s="29">
        <v>7.17</v>
      </c>
      <c r="E85" s="3"/>
      <c r="F85" s="10"/>
      <c r="G85" s="3"/>
      <c r="H85" s="3"/>
      <c r="I85" s="3"/>
      <c r="J85" s="3"/>
      <c r="K85" s="3"/>
      <c r="L85" s="3"/>
      <c r="M85" s="3"/>
    </row>
    <row r="86" spans="1:13" ht="18.75" x14ac:dyDescent="0.3">
      <c r="A86" s="3"/>
      <c r="B86" s="28" t="s">
        <v>24</v>
      </c>
      <c r="C86" s="29">
        <v>0.5</v>
      </c>
      <c r="D86" s="29">
        <v>0.5</v>
      </c>
      <c r="E86" s="3"/>
      <c r="F86" s="10"/>
      <c r="G86" s="3"/>
      <c r="H86" s="3"/>
      <c r="I86" s="3"/>
      <c r="J86" s="3"/>
      <c r="K86" s="3"/>
      <c r="L86" s="3"/>
      <c r="M86" s="3"/>
    </row>
    <row r="87" spans="1:13" ht="18.75" x14ac:dyDescent="0.3">
      <c r="A87" s="3"/>
      <c r="B87" s="28" t="s">
        <v>152</v>
      </c>
      <c r="C87" s="29">
        <v>1.6</v>
      </c>
      <c r="D87" s="29">
        <v>1.6</v>
      </c>
      <c r="E87" s="29"/>
      <c r="F87" s="32"/>
      <c r="G87" s="29"/>
      <c r="H87" s="29"/>
      <c r="I87" s="29"/>
      <c r="J87" s="29"/>
      <c r="K87" s="29"/>
      <c r="L87" s="29"/>
      <c r="M87" s="29"/>
    </row>
    <row r="88" spans="1:13" s="13" customFormat="1" ht="18.75" x14ac:dyDescent="0.3">
      <c r="A88" s="18"/>
      <c r="B88" s="28" t="s">
        <v>252</v>
      </c>
      <c r="C88" s="144">
        <v>42</v>
      </c>
      <c r="D88" s="144">
        <v>42</v>
      </c>
      <c r="E88" s="56"/>
      <c r="F88" s="57"/>
      <c r="G88" s="56"/>
      <c r="H88" s="56"/>
      <c r="I88" s="56"/>
      <c r="J88" s="56"/>
      <c r="K88" s="56"/>
      <c r="L88" s="56"/>
      <c r="M88" s="56"/>
    </row>
    <row r="89" spans="1:13" ht="37.5" x14ac:dyDescent="0.3">
      <c r="A89" s="26"/>
      <c r="B89" s="58" t="s">
        <v>153</v>
      </c>
      <c r="C89" s="25">
        <v>1.5</v>
      </c>
      <c r="D89" s="25">
        <v>1.5</v>
      </c>
      <c r="E89" s="26"/>
      <c r="F89" s="45"/>
      <c r="G89" s="26"/>
      <c r="H89" s="26"/>
      <c r="I89" s="26"/>
      <c r="J89" s="26"/>
      <c r="K89" s="26"/>
      <c r="L89" s="26"/>
      <c r="M89" s="26"/>
    </row>
    <row r="90" spans="1:13" ht="18.75" x14ac:dyDescent="0.3">
      <c r="A90" s="3"/>
      <c r="B90" s="30" t="s">
        <v>28</v>
      </c>
      <c r="C90" s="19"/>
      <c r="D90" s="31">
        <v>100</v>
      </c>
      <c r="E90" s="29">
        <v>6</v>
      </c>
      <c r="F90" s="29">
        <v>5.3</v>
      </c>
      <c r="G90" s="29">
        <v>61</v>
      </c>
      <c r="H90" s="29">
        <v>316.67</v>
      </c>
      <c r="I90" s="29">
        <v>18.329999999999998</v>
      </c>
      <c r="J90" s="29">
        <v>1.17</v>
      </c>
      <c r="K90" s="29">
        <v>0.06</v>
      </c>
      <c r="L90" s="29">
        <v>0.05</v>
      </c>
      <c r="M90" s="29">
        <v>0.16</v>
      </c>
    </row>
    <row r="91" spans="1:13" ht="18.75" x14ac:dyDescent="0.3">
      <c r="A91" s="18" t="s">
        <v>98</v>
      </c>
      <c r="B91" s="18" t="s">
        <v>99</v>
      </c>
      <c r="C91" s="29"/>
      <c r="D91" s="29"/>
      <c r="E91" s="3"/>
      <c r="F91" s="10"/>
      <c r="G91" s="3"/>
      <c r="H91" s="3"/>
      <c r="I91" s="3"/>
      <c r="J91" s="3"/>
      <c r="K91" s="3"/>
      <c r="L91" s="3"/>
      <c r="M91" s="3"/>
    </row>
    <row r="92" spans="1:13" ht="18.75" x14ac:dyDescent="0.3">
      <c r="A92" s="18"/>
      <c r="B92" s="28" t="s">
        <v>100</v>
      </c>
      <c r="C92" s="29">
        <v>1</v>
      </c>
      <c r="D92" s="29">
        <v>1</v>
      </c>
      <c r="E92" s="29"/>
      <c r="F92" s="32"/>
      <c r="G92" s="29"/>
      <c r="H92" s="29"/>
      <c r="I92" s="29"/>
      <c r="J92" s="29"/>
      <c r="K92" s="29"/>
      <c r="L92" s="29"/>
      <c r="M92" s="29"/>
    </row>
    <row r="93" spans="1:13" ht="18.75" x14ac:dyDescent="0.3">
      <c r="A93" s="18"/>
      <c r="B93" s="28" t="s">
        <v>22</v>
      </c>
      <c r="C93" s="29">
        <v>15</v>
      </c>
      <c r="D93" s="29">
        <v>15</v>
      </c>
      <c r="E93" s="3"/>
      <c r="F93" s="10"/>
      <c r="G93" s="3"/>
      <c r="H93" s="3"/>
      <c r="I93" s="3"/>
      <c r="J93" s="3"/>
      <c r="K93" s="3"/>
      <c r="L93" s="3"/>
      <c r="M93" s="3"/>
    </row>
    <row r="94" spans="1:13" ht="18.75" x14ac:dyDescent="0.3">
      <c r="A94" s="18"/>
      <c r="B94" s="28" t="s">
        <v>25</v>
      </c>
      <c r="C94" s="29">
        <v>150</v>
      </c>
      <c r="D94" s="29">
        <v>150</v>
      </c>
      <c r="E94" s="3"/>
      <c r="F94" s="10"/>
      <c r="G94" s="3"/>
      <c r="H94" s="3"/>
      <c r="I94" s="3"/>
      <c r="J94" s="3"/>
      <c r="K94" s="3"/>
      <c r="L94" s="3"/>
      <c r="M94" s="3"/>
    </row>
    <row r="95" spans="1:13" ht="18.75" x14ac:dyDescent="0.3">
      <c r="A95" s="18"/>
      <c r="B95" s="30" t="s">
        <v>28</v>
      </c>
      <c r="C95" s="29"/>
      <c r="D95" s="46">
        <v>200</v>
      </c>
      <c r="E95" s="29">
        <v>0.1</v>
      </c>
      <c r="F95" s="29">
        <v>0</v>
      </c>
      <c r="G95" s="29">
        <v>15</v>
      </c>
      <c r="H95" s="29">
        <v>60</v>
      </c>
      <c r="I95" s="29">
        <v>11</v>
      </c>
      <c r="J95" s="29">
        <v>0.3</v>
      </c>
      <c r="K95" s="29">
        <v>0</v>
      </c>
      <c r="L95" s="29">
        <v>0</v>
      </c>
      <c r="M95" s="29">
        <v>0.02</v>
      </c>
    </row>
    <row r="96" spans="1:13" ht="18.75" x14ac:dyDescent="0.3">
      <c r="A96" s="18"/>
      <c r="B96" s="30" t="s">
        <v>40</v>
      </c>
      <c r="C96" s="29"/>
      <c r="D96" s="46"/>
      <c r="E96" s="46">
        <f t="shared" ref="E96:M96" si="2">E79+E90+E95</f>
        <v>6.5</v>
      </c>
      <c r="F96" s="46">
        <f t="shared" si="2"/>
        <v>5.6</v>
      </c>
      <c r="G96" s="46">
        <f t="shared" si="2"/>
        <v>86.3</v>
      </c>
      <c r="H96" s="46">
        <f t="shared" si="2"/>
        <v>423.67</v>
      </c>
      <c r="I96" s="46">
        <f t="shared" si="2"/>
        <v>48.33</v>
      </c>
      <c r="J96" s="46">
        <f t="shared" si="2"/>
        <v>3.7699999999999996</v>
      </c>
      <c r="K96" s="46">
        <f t="shared" si="2"/>
        <v>0.09</v>
      </c>
      <c r="L96" s="46">
        <f t="shared" si="2"/>
        <v>0.05</v>
      </c>
      <c r="M96" s="46">
        <f t="shared" si="2"/>
        <v>5.18</v>
      </c>
    </row>
    <row r="97" spans="1:13" ht="18.75" x14ac:dyDescent="0.3">
      <c r="A97" s="18"/>
      <c r="B97" s="30" t="s">
        <v>64</v>
      </c>
      <c r="C97" s="29"/>
      <c r="D97" s="46"/>
      <c r="E97" s="29"/>
      <c r="F97" s="29"/>
      <c r="G97" s="29"/>
      <c r="H97" s="29"/>
      <c r="I97" s="29"/>
      <c r="J97" s="29"/>
      <c r="K97" s="29"/>
      <c r="L97" s="29"/>
      <c r="M97" s="29"/>
    </row>
    <row r="98" spans="1:13" ht="18.75" x14ac:dyDescent="0.3">
      <c r="A98" s="1"/>
      <c r="B98" s="54" t="s">
        <v>6</v>
      </c>
      <c r="C98" s="54">
        <f>E36+E75+E96</f>
        <v>66.180000000000007</v>
      </c>
      <c r="D98" s="8"/>
      <c r="E98" s="1"/>
      <c r="F98" s="9"/>
      <c r="G98" s="1"/>
      <c r="H98" s="1"/>
      <c r="I98" s="1"/>
      <c r="J98" s="1"/>
      <c r="K98" s="1"/>
      <c r="L98" s="1"/>
      <c r="M98" s="1"/>
    </row>
    <row r="99" spans="1:13" ht="18.75" x14ac:dyDescent="0.3">
      <c r="A99" s="1"/>
      <c r="B99" s="18" t="s">
        <v>7</v>
      </c>
      <c r="C99" s="18">
        <f>F36+F75+F96</f>
        <v>63.890000000000008</v>
      </c>
      <c r="D99" s="1"/>
      <c r="E99" s="1"/>
      <c r="F99" s="9"/>
      <c r="G99" s="1"/>
      <c r="H99" s="1"/>
      <c r="I99" s="1"/>
      <c r="J99" s="1"/>
      <c r="K99" s="1"/>
      <c r="L99" s="1"/>
      <c r="M99" s="1"/>
    </row>
    <row r="100" spans="1:13" ht="18.75" x14ac:dyDescent="0.3">
      <c r="A100" s="1"/>
      <c r="B100" s="18" t="s">
        <v>8</v>
      </c>
      <c r="C100" s="18">
        <f>G36+G75+G96</f>
        <v>352.23</v>
      </c>
      <c r="D100" s="1"/>
      <c r="E100" s="1"/>
      <c r="F100" s="9"/>
      <c r="G100" s="1"/>
      <c r="H100" s="1"/>
      <c r="I100" s="1"/>
      <c r="J100" s="1"/>
      <c r="K100" s="1"/>
      <c r="L100" s="1"/>
      <c r="M100" s="1"/>
    </row>
    <row r="101" spans="1:13" ht="15.75" customHeight="1" x14ac:dyDescent="0.3">
      <c r="A101" s="1"/>
      <c r="B101" s="167" t="s">
        <v>9</v>
      </c>
      <c r="C101" s="168">
        <f>H36+H75+H96</f>
        <v>2358.5700000000002</v>
      </c>
      <c r="D101" s="1"/>
      <c r="E101" s="1"/>
      <c r="F101" s="9"/>
      <c r="G101" s="1"/>
      <c r="H101" s="1"/>
      <c r="I101" s="1"/>
      <c r="J101" s="1"/>
      <c r="K101" s="1"/>
      <c r="L101" s="1"/>
      <c r="M101" s="1"/>
    </row>
    <row r="102" spans="1:13" ht="15.75" customHeight="1" x14ac:dyDescent="0.3">
      <c r="A102" s="1"/>
      <c r="B102" s="167"/>
      <c r="C102" s="169"/>
      <c r="D102" s="1"/>
      <c r="E102" s="1"/>
      <c r="F102" s="9"/>
      <c r="G102" s="1"/>
      <c r="H102" s="1"/>
      <c r="I102" s="1"/>
      <c r="J102" s="1"/>
      <c r="K102" s="1"/>
      <c r="L102" s="1"/>
      <c r="M102" s="1"/>
    </row>
    <row r="103" spans="1:13" ht="18.75" x14ac:dyDescent="0.3">
      <c r="A103" s="1"/>
      <c r="B103" s="1"/>
      <c r="C103" s="1"/>
      <c r="D103" s="1"/>
      <c r="E103" s="1"/>
      <c r="F103" s="9"/>
      <c r="G103" s="1"/>
      <c r="H103" s="1"/>
      <c r="I103" s="1"/>
      <c r="J103" s="1"/>
      <c r="K103" s="1"/>
      <c r="L103" s="1"/>
      <c r="M103" s="1"/>
    </row>
    <row r="104" spans="1:13" ht="18.75" x14ac:dyDescent="0.3">
      <c r="A104" s="1"/>
      <c r="B104" s="1"/>
      <c r="C104" s="1"/>
      <c r="D104" s="1"/>
      <c r="E104" s="1"/>
      <c r="F104" s="9"/>
      <c r="G104" s="1"/>
      <c r="H104" s="1"/>
      <c r="I104" s="1"/>
      <c r="J104" s="1"/>
      <c r="K104" s="1"/>
      <c r="L104" s="1"/>
      <c r="M104" s="1"/>
    </row>
    <row r="105" spans="1:13" ht="18.75" x14ac:dyDescent="0.3">
      <c r="A105" s="1"/>
      <c r="B105" s="1"/>
      <c r="C105" s="1"/>
      <c r="D105" s="1"/>
      <c r="E105" s="1"/>
      <c r="F105" s="9"/>
      <c r="G105" s="1"/>
      <c r="H105" s="1"/>
      <c r="I105" s="1"/>
      <c r="J105" s="1"/>
      <c r="K105" s="1"/>
      <c r="L105" s="1"/>
      <c r="M105" s="1"/>
    </row>
    <row r="106" spans="1:13" ht="18.75" x14ac:dyDescent="0.3">
      <c r="A106" s="1"/>
      <c r="B106" s="1"/>
      <c r="C106" s="1"/>
      <c r="D106" s="1"/>
      <c r="E106" s="1"/>
      <c r="F106" s="9"/>
      <c r="G106" s="1"/>
      <c r="H106" s="1"/>
      <c r="I106" s="1"/>
      <c r="J106" s="1"/>
      <c r="K106" s="1"/>
      <c r="L106" s="1"/>
      <c r="M106" s="1"/>
    </row>
    <row r="107" spans="1:13" ht="18.75" x14ac:dyDescent="0.3">
      <c r="A107" s="1"/>
      <c r="B107" s="1"/>
      <c r="C107" s="1"/>
      <c r="D107" s="1"/>
      <c r="E107" s="1"/>
      <c r="F107" s="9"/>
      <c r="G107" s="1"/>
      <c r="H107" s="1"/>
      <c r="I107" s="1"/>
      <c r="J107" s="1"/>
      <c r="K107" s="1"/>
      <c r="L107" s="1"/>
      <c r="M107" s="1"/>
    </row>
    <row r="108" spans="1:13" ht="18.75" x14ac:dyDescent="0.3">
      <c r="A108" s="1"/>
      <c r="B108" s="1"/>
      <c r="C108" s="1"/>
      <c r="D108" s="1"/>
      <c r="E108" s="1"/>
      <c r="F108" s="9"/>
      <c r="G108" s="1"/>
      <c r="H108" s="1"/>
      <c r="I108" s="1"/>
      <c r="J108" s="1"/>
      <c r="K108" s="1"/>
      <c r="L108" s="1"/>
      <c r="M108" s="1"/>
    </row>
  </sheetData>
  <mergeCells count="14">
    <mergeCell ref="H6:H7"/>
    <mergeCell ref="I6:J6"/>
    <mergeCell ref="K6:M6"/>
    <mergeCell ref="A8:M8"/>
    <mergeCell ref="A6:A7"/>
    <mergeCell ref="B6:B7"/>
    <mergeCell ref="C6:C7"/>
    <mergeCell ref="D6:D7"/>
    <mergeCell ref="E6:G6"/>
    <mergeCell ref="A76:M76"/>
    <mergeCell ref="B101:B102"/>
    <mergeCell ref="C101:C102"/>
    <mergeCell ref="B9:D9"/>
    <mergeCell ref="A37:M37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09"/>
  <sheetViews>
    <sheetView topLeftCell="A70" workbookViewId="0">
      <selection activeCell="E94" sqref="E94"/>
    </sheetView>
  </sheetViews>
  <sheetFormatPr defaultRowHeight="15" x14ac:dyDescent="0.25"/>
  <cols>
    <col min="1" max="1" width="9.28515625" customWidth="1"/>
    <col min="2" max="2" width="36.42578125" customWidth="1"/>
    <col min="3" max="3" width="13" customWidth="1"/>
    <col min="4" max="5" width="12.7109375" customWidth="1"/>
    <col min="6" max="6" width="12.7109375" style="12" customWidth="1"/>
    <col min="7" max="13" width="12.7109375" customWidth="1"/>
  </cols>
  <sheetData>
    <row r="1" spans="1:13" ht="20.25" x14ac:dyDescent="0.3">
      <c r="A1" s="59"/>
      <c r="B1" s="59"/>
      <c r="C1" s="59"/>
      <c r="D1" s="59"/>
      <c r="E1" s="59"/>
      <c r="F1" s="60"/>
      <c r="G1" s="59"/>
      <c r="H1" s="59"/>
      <c r="I1" s="59"/>
      <c r="J1" s="59"/>
      <c r="K1" s="59"/>
      <c r="L1" s="59"/>
      <c r="M1" s="59"/>
    </row>
    <row r="2" spans="1:13" ht="20.25" x14ac:dyDescent="0.3">
      <c r="A2" s="61" t="s">
        <v>157</v>
      </c>
      <c r="B2" s="61"/>
      <c r="C2" s="61"/>
      <c r="D2" s="61" t="s">
        <v>65</v>
      </c>
      <c r="E2" s="61"/>
      <c r="F2" s="60"/>
      <c r="G2" s="59"/>
      <c r="H2" s="59"/>
      <c r="I2" s="59"/>
      <c r="J2" s="59"/>
      <c r="K2" s="59"/>
      <c r="L2" s="59"/>
      <c r="M2" s="59"/>
    </row>
    <row r="3" spans="1:13" ht="20.25" x14ac:dyDescent="0.3">
      <c r="A3" s="61"/>
      <c r="B3" s="61"/>
      <c r="C3" s="61"/>
      <c r="D3" s="61"/>
      <c r="E3" s="61"/>
      <c r="F3" s="60"/>
      <c r="G3" s="59"/>
      <c r="H3" s="59"/>
      <c r="I3" s="59"/>
      <c r="J3" s="59"/>
      <c r="K3" s="59"/>
      <c r="L3" s="59"/>
      <c r="M3" s="59"/>
    </row>
    <row r="4" spans="1:13" ht="20.25" x14ac:dyDescent="0.3">
      <c r="A4" s="61" t="s">
        <v>2</v>
      </c>
      <c r="B4" s="61"/>
      <c r="C4" s="61"/>
      <c r="D4" s="61" t="s">
        <v>299</v>
      </c>
      <c r="E4" s="61"/>
      <c r="F4" s="60"/>
      <c r="G4" s="59"/>
      <c r="H4" s="59"/>
      <c r="I4" s="59"/>
      <c r="J4" s="59"/>
      <c r="K4" s="59"/>
      <c r="L4" s="59"/>
      <c r="M4" s="59"/>
    </row>
    <row r="5" spans="1:13" ht="20.25" x14ac:dyDescent="0.3">
      <c r="A5" s="59"/>
      <c r="B5" s="59"/>
      <c r="C5" s="59"/>
      <c r="D5" s="59"/>
      <c r="E5" s="59"/>
      <c r="F5" s="60"/>
      <c r="G5" s="59"/>
      <c r="H5" s="59"/>
      <c r="I5" s="59"/>
      <c r="J5" s="59"/>
      <c r="K5" s="59"/>
      <c r="L5" s="59"/>
      <c r="M5" s="59"/>
    </row>
    <row r="6" spans="1:13" ht="34.5" customHeight="1" x14ac:dyDescent="0.3">
      <c r="A6" s="170" t="s">
        <v>3</v>
      </c>
      <c r="B6" s="175" t="s">
        <v>4</v>
      </c>
      <c r="C6" s="179" t="s">
        <v>26</v>
      </c>
      <c r="D6" s="176" t="s">
        <v>27</v>
      </c>
      <c r="E6" s="170" t="s">
        <v>5</v>
      </c>
      <c r="F6" s="170"/>
      <c r="G6" s="170"/>
      <c r="H6" s="178" t="s">
        <v>9</v>
      </c>
      <c r="I6" s="178" t="s">
        <v>10</v>
      </c>
      <c r="J6" s="178"/>
      <c r="K6" s="170" t="s">
        <v>13</v>
      </c>
      <c r="L6" s="170"/>
      <c r="M6" s="170"/>
    </row>
    <row r="7" spans="1:13" ht="60" customHeight="1" x14ac:dyDescent="0.3">
      <c r="A7" s="170"/>
      <c r="B7" s="175"/>
      <c r="C7" s="180"/>
      <c r="D7" s="177"/>
      <c r="E7" s="3" t="s">
        <v>6</v>
      </c>
      <c r="F7" s="10" t="s">
        <v>7</v>
      </c>
      <c r="G7" s="3" t="s">
        <v>8</v>
      </c>
      <c r="H7" s="178"/>
      <c r="I7" s="3" t="s">
        <v>11</v>
      </c>
      <c r="J7" s="3" t="s">
        <v>12</v>
      </c>
      <c r="K7" s="3" t="s">
        <v>14</v>
      </c>
      <c r="L7" s="3" t="s">
        <v>15</v>
      </c>
      <c r="M7" s="3" t="s">
        <v>16</v>
      </c>
    </row>
    <row r="8" spans="1:13" ht="18.75" x14ac:dyDescent="0.3">
      <c r="A8" s="171" t="s">
        <v>17</v>
      </c>
      <c r="B8" s="172"/>
      <c r="C8" s="173"/>
      <c r="D8" s="172"/>
      <c r="E8" s="172"/>
      <c r="F8" s="172"/>
      <c r="G8" s="172"/>
      <c r="H8" s="172"/>
      <c r="I8" s="172"/>
      <c r="J8" s="172"/>
      <c r="K8" s="172"/>
      <c r="L8" s="172"/>
      <c r="M8" s="174"/>
    </row>
    <row r="9" spans="1:13" ht="18.75" x14ac:dyDescent="0.3">
      <c r="A9" s="18" t="s">
        <v>253</v>
      </c>
      <c r="B9" s="18" t="s">
        <v>254</v>
      </c>
      <c r="C9" s="144"/>
      <c r="D9" s="144"/>
      <c r="E9" s="3"/>
      <c r="F9" s="10"/>
      <c r="G9" s="3"/>
      <c r="H9" s="3"/>
      <c r="I9" s="3"/>
      <c r="J9" s="3"/>
      <c r="K9" s="3"/>
      <c r="L9" s="3"/>
      <c r="M9" s="3"/>
    </row>
    <row r="10" spans="1:13" ht="18.75" x14ac:dyDescent="0.3">
      <c r="A10" s="3"/>
      <c r="B10" s="28" t="s">
        <v>124</v>
      </c>
      <c r="C10" s="144">
        <v>94</v>
      </c>
      <c r="D10" s="144">
        <v>94</v>
      </c>
      <c r="E10" s="3"/>
      <c r="F10" s="10"/>
      <c r="G10" s="3"/>
      <c r="H10" s="3"/>
      <c r="I10" s="3"/>
      <c r="J10" s="3"/>
      <c r="K10" s="3"/>
      <c r="L10" s="3"/>
      <c r="M10" s="3"/>
    </row>
    <row r="11" spans="1:13" ht="18.75" x14ac:dyDescent="0.3">
      <c r="A11" s="3"/>
      <c r="B11" s="28" t="s">
        <v>21</v>
      </c>
      <c r="C11" s="144">
        <v>59</v>
      </c>
      <c r="D11" s="144">
        <v>59</v>
      </c>
      <c r="E11" s="3"/>
      <c r="F11" s="10"/>
      <c r="G11" s="3"/>
      <c r="H11" s="3"/>
      <c r="I11" s="3"/>
      <c r="J11" s="3"/>
      <c r="K11" s="3"/>
      <c r="L11" s="3"/>
      <c r="M11" s="3"/>
    </row>
    <row r="12" spans="1:13" ht="18.75" x14ac:dyDescent="0.3">
      <c r="A12" s="3"/>
      <c r="B12" s="28" t="s">
        <v>125</v>
      </c>
      <c r="C12" s="194">
        <v>153</v>
      </c>
      <c r="D12" s="194"/>
      <c r="E12" s="3"/>
      <c r="F12" s="10"/>
      <c r="G12" s="3"/>
      <c r="H12" s="3"/>
      <c r="I12" s="3"/>
      <c r="J12" s="3"/>
      <c r="K12" s="3"/>
      <c r="L12" s="3"/>
      <c r="M12" s="3"/>
    </row>
    <row r="13" spans="1:13" ht="18.75" x14ac:dyDescent="0.3">
      <c r="A13" s="3"/>
      <c r="B13" s="28" t="s">
        <v>23</v>
      </c>
      <c r="C13" s="144">
        <v>9.35</v>
      </c>
      <c r="D13" s="144">
        <v>9.35</v>
      </c>
      <c r="E13" s="3"/>
      <c r="F13" s="10"/>
      <c r="G13" s="3"/>
      <c r="H13" s="3"/>
      <c r="I13" s="3"/>
      <c r="J13" s="3"/>
      <c r="K13" s="3"/>
      <c r="L13" s="3"/>
      <c r="M13" s="3"/>
    </row>
    <row r="14" spans="1:13" ht="18.75" x14ac:dyDescent="0.3">
      <c r="A14" s="3"/>
      <c r="B14" s="28" t="s">
        <v>149</v>
      </c>
      <c r="C14" s="144">
        <v>38.799999999999997</v>
      </c>
      <c r="D14" s="144">
        <v>37.6</v>
      </c>
      <c r="E14" s="3"/>
      <c r="F14" s="10"/>
      <c r="G14" s="3"/>
      <c r="H14" s="3"/>
      <c r="I14" s="3"/>
      <c r="J14" s="3"/>
      <c r="K14" s="3"/>
      <c r="L14" s="3"/>
      <c r="M14" s="3"/>
    </row>
    <row r="15" spans="1:13" ht="18.75" x14ac:dyDescent="0.3">
      <c r="A15" s="3"/>
      <c r="B15" s="28" t="s">
        <v>256</v>
      </c>
      <c r="C15" s="144">
        <v>11.7</v>
      </c>
      <c r="D15" s="144">
        <v>11.7</v>
      </c>
      <c r="E15" s="144"/>
      <c r="F15" s="32"/>
      <c r="G15" s="144"/>
      <c r="H15" s="142"/>
      <c r="I15" s="144"/>
      <c r="J15" s="144"/>
      <c r="K15" s="144"/>
      <c r="L15" s="144"/>
      <c r="M15" s="144"/>
    </row>
    <row r="16" spans="1:13" ht="18.75" x14ac:dyDescent="0.3">
      <c r="A16" s="18"/>
      <c r="B16" s="28" t="s">
        <v>255</v>
      </c>
      <c r="C16" s="194">
        <v>188.3</v>
      </c>
      <c r="D16" s="194"/>
      <c r="E16" s="3"/>
      <c r="F16" s="10"/>
      <c r="G16" s="3"/>
      <c r="H16" s="3"/>
      <c r="I16" s="3"/>
      <c r="J16" s="3"/>
      <c r="K16" s="3"/>
      <c r="L16" s="3"/>
      <c r="M16" s="3"/>
    </row>
    <row r="17" spans="1:13" ht="18.75" x14ac:dyDescent="0.3">
      <c r="A17" s="18"/>
      <c r="B17" s="30" t="s">
        <v>28</v>
      </c>
      <c r="C17" s="142"/>
      <c r="D17" s="143">
        <v>200</v>
      </c>
      <c r="E17" s="144">
        <v>17.41</v>
      </c>
      <c r="F17" s="144">
        <v>35.53</v>
      </c>
      <c r="G17" s="144">
        <v>3.76</v>
      </c>
      <c r="H17" s="144">
        <v>404.7</v>
      </c>
      <c r="I17" s="144">
        <v>138.80000000000001</v>
      </c>
      <c r="J17" s="144">
        <v>3.06</v>
      </c>
      <c r="K17" s="144">
        <v>0.14000000000000001</v>
      </c>
      <c r="L17" s="144">
        <v>0.35</v>
      </c>
      <c r="M17" s="144">
        <v>0.47</v>
      </c>
    </row>
    <row r="18" spans="1:13" ht="18.75" x14ac:dyDescent="0.3">
      <c r="A18" s="18" t="s">
        <v>31</v>
      </c>
      <c r="B18" s="18" t="s">
        <v>23</v>
      </c>
      <c r="C18" s="3"/>
      <c r="D18" s="3"/>
      <c r="E18" s="3"/>
      <c r="F18" s="10"/>
      <c r="G18" s="3"/>
      <c r="H18" s="3"/>
      <c r="I18" s="3"/>
      <c r="J18" s="3"/>
      <c r="K18" s="3"/>
      <c r="L18" s="3"/>
      <c r="M18" s="3"/>
    </row>
    <row r="19" spans="1:13" ht="37.5" x14ac:dyDescent="0.3">
      <c r="A19" s="18"/>
      <c r="B19" s="28" t="s">
        <v>32</v>
      </c>
      <c r="C19" s="29">
        <v>10</v>
      </c>
      <c r="D19" s="29">
        <v>10</v>
      </c>
      <c r="E19" s="3"/>
      <c r="F19" s="10"/>
      <c r="G19" s="3"/>
      <c r="H19" s="3"/>
      <c r="I19" s="3"/>
      <c r="J19" s="3"/>
      <c r="K19" s="3"/>
      <c r="L19" s="3"/>
      <c r="M19" s="3"/>
    </row>
    <row r="20" spans="1:13" ht="18.75" x14ac:dyDescent="0.3">
      <c r="A20" s="18"/>
      <c r="B20" s="30" t="s">
        <v>28</v>
      </c>
      <c r="C20" s="19"/>
      <c r="D20" s="31">
        <v>10</v>
      </c>
      <c r="E20" s="29">
        <v>0.05</v>
      </c>
      <c r="F20" s="32">
        <v>8.3000000000000007</v>
      </c>
      <c r="G20" s="29">
        <v>0.8</v>
      </c>
      <c r="H20" s="29">
        <v>75</v>
      </c>
      <c r="I20" s="29">
        <v>1.2</v>
      </c>
      <c r="J20" s="29">
        <v>0.02</v>
      </c>
      <c r="K20" s="29">
        <v>0</v>
      </c>
      <c r="L20" s="29">
        <v>0.1</v>
      </c>
      <c r="M20" s="29">
        <v>0</v>
      </c>
    </row>
    <row r="21" spans="1:13" ht="18.75" x14ac:dyDescent="0.3">
      <c r="A21" s="2" t="s">
        <v>74</v>
      </c>
      <c r="B21" s="2" t="s">
        <v>75</v>
      </c>
      <c r="C21" s="72"/>
      <c r="D21" s="73"/>
      <c r="E21" s="70"/>
      <c r="F21" s="71"/>
      <c r="G21" s="70"/>
      <c r="H21" s="70"/>
      <c r="I21" s="70"/>
      <c r="J21" s="70"/>
      <c r="K21" s="70"/>
      <c r="L21" s="70"/>
      <c r="M21" s="70"/>
    </row>
    <row r="22" spans="1:13" ht="18.75" x14ac:dyDescent="0.3">
      <c r="A22" s="49"/>
      <c r="B22" s="28" t="s">
        <v>76</v>
      </c>
      <c r="C22" s="29">
        <v>20.2</v>
      </c>
      <c r="D22" s="29">
        <v>20</v>
      </c>
      <c r="E22" s="29"/>
      <c r="F22" s="29"/>
      <c r="G22" s="3"/>
      <c r="H22" s="3"/>
      <c r="I22" s="3"/>
      <c r="J22" s="3"/>
      <c r="K22" s="3"/>
      <c r="L22" s="3"/>
      <c r="M22" s="3"/>
    </row>
    <row r="23" spans="1:13" ht="18.75" x14ac:dyDescent="0.3">
      <c r="A23" s="49"/>
      <c r="B23" s="30" t="s">
        <v>28</v>
      </c>
      <c r="C23" s="29"/>
      <c r="D23" s="46">
        <v>20</v>
      </c>
      <c r="E23" s="29">
        <v>5.2</v>
      </c>
      <c r="F23" s="29">
        <v>5.3</v>
      </c>
      <c r="G23" s="29">
        <v>0</v>
      </c>
      <c r="H23" s="29">
        <v>69</v>
      </c>
      <c r="I23" s="29">
        <v>0.01</v>
      </c>
      <c r="J23" s="29">
        <v>0.18</v>
      </c>
      <c r="K23" s="29">
        <v>0.01</v>
      </c>
      <c r="L23" s="29">
        <v>0.05</v>
      </c>
      <c r="M23" s="29">
        <v>0.14000000000000001</v>
      </c>
    </row>
    <row r="24" spans="1:13" ht="18.75" x14ac:dyDescent="0.3">
      <c r="A24" s="18" t="s">
        <v>33</v>
      </c>
      <c r="B24" s="18" t="s">
        <v>34</v>
      </c>
      <c r="C24" s="3"/>
      <c r="D24" s="3"/>
      <c r="E24" s="3"/>
      <c r="F24" s="10"/>
      <c r="G24" s="3"/>
      <c r="H24" s="3"/>
      <c r="I24" s="3"/>
      <c r="J24" s="3"/>
      <c r="K24" s="3"/>
      <c r="L24" s="3"/>
      <c r="M24" s="3"/>
    </row>
    <row r="25" spans="1:13" ht="18.75" x14ac:dyDescent="0.3">
      <c r="A25" s="18"/>
      <c r="B25" s="28" t="s">
        <v>34</v>
      </c>
      <c r="C25" s="162">
        <v>75</v>
      </c>
      <c r="D25" s="162">
        <v>75</v>
      </c>
      <c r="E25" s="3"/>
      <c r="F25" s="10"/>
      <c r="G25" s="3"/>
      <c r="H25" s="3"/>
      <c r="I25" s="3"/>
      <c r="J25" s="3"/>
      <c r="K25" s="3"/>
      <c r="L25" s="3"/>
      <c r="M25" s="3"/>
    </row>
    <row r="26" spans="1:13" ht="18.75" x14ac:dyDescent="0.3">
      <c r="A26" s="18"/>
      <c r="B26" s="30" t="s">
        <v>28</v>
      </c>
      <c r="C26" s="159"/>
      <c r="D26" s="160">
        <v>75</v>
      </c>
      <c r="E26" s="162">
        <v>5.7</v>
      </c>
      <c r="F26" s="32">
        <v>0.6</v>
      </c>
      <c r="G26" s="162">
        <v>36.9</v>
      </c>
      <c r="H26" s="162">
        <v>176.25</v>
      </c>
      <c r="I26" s="162">
        <v>15</v>
      </c>
      <c r="J26" s="162">
        <v>0.83</v>
      </c>
      <c r="K26" s="162">
        <v>0.08</v>
      </c>
      <c r="L26" s="162">
        <v>0</v>
      </c>
      <c r="M26" s="162">
        <v>0</v>
      </c>
    </row>
    <row r="27" spans="1:13" ht="18.75" x14ac:dyDescent="0.3">
      <c r="A27" s="18" t="s">
        <v>35</v>
      </c>
      <c r="B27" s="18" t="s">
        <v>36</v>
      </c>
      <c r="C27" s="3"/>
      <c r="D27" s="3"/>
      <c r="E27" s="3"/>
      <c r="F27" s="10"/>
      <c r="G27" s="3"/>
      <c r="H27" s="3"/>
      <c r="I27" s="3"/>
      <c r="J27" s="3"/>
      <c r="K27" s="3"/>
      <c r="L27" s="3"/>
      <c r="M27" s="3"/>
    </row>
    <row r="28" spans="1:13" ht="18.75" x14ac:dyDescent="0.3">
      <c r="A28" s="18"/>
      <c r="B28" s="28" t="s">
        <v>36</v>
      </c>
      <c r="C28" s="162">
        <v>40</v>
      </c>
      <c r="D28" s="162">
        <v>40</v>
      </c>
      <c r="E28" s="3"/>
      <c r="F28" s="10"/>
      <c r="G28" s="3"/>
      <c r="H28" s="3"/>
      <c r="I28" s="3"/>
      <c r="J28" s="3"/>
      <c r="K28" s="3"/>
      <c r="L28" s="3"/>
      <c r="M28" s="3"/>
    </row>
    <row r="29" spans="1:13" ht="18.75" x14ac:dyDescent="0.3">
      <c r="A29" s="18"/>
      <c r="B29" s="30" t="s">
        <v>28</v>
      </c>
      <c r="C29" s="159"/>
      <c r="D29" s="160">
        <v>40</v>
      </c>
      <c r="E29" s="162">
        <v>2.6</v>
      </c>
      <c r="F29" s="32">
        <v>0.48</v>
      </c>
      <c r="G29" s="162">
        <v>13.3</v>
      </c>
      <c r="H29" s="162">
        <v>116</v>
      </c>
      <c r="I29" s="162">
        <v>23.3</v>
      </c>
      <c r="J29" s="162">
        <v>2.6</v>
      </c>
      <c r="K29" s="162">
        <v>0.12</v>
      </c>
      <c r="L29" s="162">
        <v>0</v>
      </c>
      <c r="M29" s="162">
        <v>0</v>
      </c>
    </row>
    <row r="30" spans="1:13" ht="18.75" x14ac:dyDescent="0.3">
      <c r="A30" s="2" t="s">
        <v>77</v>
      </c>
      <c r="B30" s="18" t="s">
        <v>78</v>
      </c>
      <c r="C30" s="19"/>
      <c r="D30" s="19"/>
      <c r="E30" s="29"/>
      <c r="F30" s="32"/>
      <c r="G30" s="29"/>
      <c r="H30" s="29"/>
      <c r="I30" s="29"/>
      <c r="J30" s="29"/>
      <c r="K30" s="29"/>
      <c r="L30" s="29"/>
      <c r="M30" s="29"/>
    </row>
    <row r="31" spans="1:13" ht="18.75" x14ac:dyDescent="0.3">
      <c r="A31" s="15"/>
      <c r="B31" s="28" t="s">
        <v>79</v>
      </c>
      <c r="C31" s="29">
        <v>1</v>
      </c>
      <c r="D31" s="29">
        <v>1</v>
      </c>
      <c r="E31" s="29"/>
      <c r="F31" s="32"/>
      <c r="G31" s="29"/>
      <c r="H31" s="29"/>
      <c r="I31" s="29"/>
      <c r="J31" s="29"/>
      <c r="K31" s="29"/>
      <c r="L31" s="29"/>
      <c r="M31" s="29"/>
    </row>
    <row r="32" spans="1:13" ht="18.75" x14ac:dyDescent="0.3">
      <c r="A32" s="15"/>
      <c r="B32" s="28" t="s">
        <v>22</v>
      </c>
      <c r="C32" s="29">
        <v>15</v>
      </c>
      <c r="D32" s="29">
        <v>15</v>
      </c>
      <c r="E32" s="29"/>
      <c r="F32" s="32"/>
      <c r="G32" s="29"/>
      <c r="H32" s="29"/>
      <c r="I32" s="29"/>
      <c r="J32" s="29"/>
      <c r="K32" s="29"/>
      <c r="L32" s="29"/>
      <c r="M32" s="29"/>
    </row>
    <row r="33" spans="1:13" ht="18.75" x14ac:dyDescent="0.3">
      <c r="A33" s="15"/>
      <c r="B33" s="28" t="s">
        <v>25</v>
      </c>
      <c r="C33" s="29">
        <v>150</v>
      </c>
      <c r="D33" s="29">
        <v>150</v>
      </c>
      <c r="E33" s="29"/>
      <c r="F33" s="32"/>
      <c r="G33" s="29"/>
      <c r="H33" s="29"/>
      <c r="I33" s="29"/>
      <c r="J33" s="29"/>
      <c r="K33" s="29"/>
      <c r="L33" s="29"/>
      <c r="M33" s="29"/>
    </row>
    <row r="34" spans="1:13" ht="18.75" x14ac:dyDescent="0.3">
      <c r="A34" s="15"/>
      <c r="B34" s="28" t="s">
        <v>80</v>
      </c>
      <c r="C34" s="29">
        <v>8</v>
      </c>
      <c r="D34" s="29">
        <v>7</v>
      </c>
      <c r="E34" s="3"/>
      <c r="F34" s="10"/>
      <c r="G34" s="3"/>
      <c r="H34" s="3"/>
      <c r="I34" s="3"/>
      <c r="J34" s="3"/>
      <c r="K34" s="3"/>
      <c r="L34" s="3"/>
      <c r="M34" s="3"/>
    </row>
    <row r="35" spans="1:13" ht="18.75" x14ac:dyDescent="0.3">
      <c r="A35" s="15"/>
      <c r="B35" s="30" t="s">
        <v>28</v>
      </c>
      <c r="C35" s="19"/>
      <c r="D35" s="31">
        <v>200</v>
      </c>
      <c r="E35" s="29">
        <v>0.1</v>
      </c>
      <c r="F35" s="29">
        <v>0</v>
      </c>
      <c r="G35" s="29">
        <v>15.2</v>
      </c>
      <c r="H35" s="29">
        <v>61</v>
      </c>
      <c r="I35" s="29">
        <v>4.2699999999999996</v>
      </c>
      <c r="J35" s="29">
        <v>0.72</v>
      </c>
      <c r="K35" s="29">
        <v>0</v>
      </c>
      <c r="L35" s="29">
        <v>0</v>
      </c>
      <c r="M35" s="29">
        <v>0.02</v>
      </c>
    </row>
    <row r="36" spans="1:13" ht="18.75" x14ac:dyDescent="0.3">
      <c r="A36" s="3"/>
      <c r="B36" s="42" t="s">
        <v>40</v>
      </c>
      <c r="C36" s="18"/>
      <c r="D36" s="18"/>
      <c r="E36" s="31">
        <f>E17+E20+E23+E26+E29+E35</f>
        <v>31.060000000000002</v>
      </c>
      <c r="F36" s="143">
        <f t="shared" ref="F36:M36" si="0">F17+F20+F23+F26+F29+F35</f>
        <v>50.209999999999994</v>
      </c>
      <c r="G36" s="143">
        <f t="shared" si="0"/>
        <v>69.960000000000008</v>
      </c>
      <c r="H36" s="143">
        <f t="shared" si="0"/>
        <v>901.95</v>
      </c>
      <c r="I36" s="143">
        <f t="shared" si="0"/>
        <v>182.58</v>
      </c>
      <c r="J36" s="143">
        <f t="shared" si="0"/>
        <v>7.4099999999999993</v>
      </c>
      <c r="K36" s="143">
        <f t="shared" si="0"/>
        <v>0.35000000000000003</v>
      </c>
      <c r="L36" s="143">
        <f t="shared" si="0"/>
        <v>0.49999999999999994</v>
      </c>
      <c r="M36" s="143">
        <f t="shared" si="0"/>
        <v>0.63</v>
      </c>
    </row>
    <row r="37" spans="1:13" ht="18.75" x14ac:dyDescent="0.3">
      <c r="A37" s="171" t="s">
        <v>19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4"/>
    </row>
    <row r="38" spans="1:13" s="102" customFormat="1" ht="18.75" x14ac:dyDescent="0.3">
      <c r="A38" s="2" t="s">
        <v>257</v>
      </c>
      <c r="B38" s="2" t="s">
        <v>258</v>
      </c>
      <c r="C38" s="44"/>
      <c r="D38" s="44"/>
      <c r="E38" s="44"/>
      <c r="F38" s="45"/>
      <c r="G38" s="26"/>
      <c r="H38" s="26"/>
      <c r="I38" s="26"/>
      <c r="J38" s="26"/>
      <c r="K38" s="26"/>
      <c r="L38" s="26"/>
      <c r="M38" s="26"/>
    </row>
    <row r="39" spans="1:13" s="102" customFormat="1" ht="18.75" x14ac:dyDescent="0.3">
      <c r="A39" s="3"/>
      <c r="B39" s="28" t="s">
        <v>259</v>
      </c>
      <c r="C39" s="151">
        <v>100</v>
      </c>
      <c r="D39" s="151">
        <v>100</v>
      </c>
      <c r="E39" s="3"/>
      <c r="F39" s="10"/>
      <c r="G39" s="3"/>
      <c r="H39" s="3"/>
      <c r="I39" s="3"/>
      <c r="J39" s="3"/>
      <c r="K39" s="3"/>
      <c r="L39" s="3"/>
      <c r="M39" s="3"/>
    </row>
    <row r="40" spans="1:13" s="102" customFormat="1" ht="18.75" x14ac:dyDescent="0.3">
      <c r="A40" s="3"/>
      <c r="B40" s="30" t="s">
        <v>28</v>
      </c>
      <c r="C40" s="148"/>
      <c r="D40" s="150">
        <v>100</v>
      </c>
      <c r="E40" s="151">
        <v>1.9</v>
      </c>
      <c r="F40" s="151">
        <v>8.9</v>
      </c>
      <c r="G40" s="151">
        <v>7.7</v>
      </c>
      <c r="H40" s="151">
        <v>119</v>
      </c>
      <c r="I40" s="151">
        <v>26</v>
      </c>
      <c r="J40" s="151">
        <v>0.7</v>
      </c>
      <c r="K40" s="151">
        <v>0.03</v>
      </c>
      <c r="L40" s="151">
        <v>0</v>
      </c>
      <c r="M40" s="151">
        <v>7.8</v>
      </c>
    </row>
    <row r="41" spans="1:13" s="102" customFormat="1" ht="18.75" x14ac:dyDescent="0.3">
      <c r="A41" s="18" t="s">
        <v>260</v>
      </c>
      <c r="B41" s="18" t="s">
        <v>261</v>
      </c>
      <c r="C41" s="29"/>
      <c r="D41" s="29"/>
      <c r="E41" s="3"/>
      <c r="F41" s="10"/>
      <c r="G41" s="3"/>
      <c r="H41" s="3"/>
      <c r="I41" s="3"/>
      <c r="J41" s="3"/>
      <c r="K41" s="3"/>
      <c r="L41" s="3"/>
      <c r="M41" s="3"/>
    </row>
    <row r="42" spans="1:13" s="102" customFormat="1" ht="18.75" x14ac:dyDescent="0.3">
      <c r="A42" s="3"/>
      <c r="B42" s="28" t="s">
        <v>146</v>
      </c>
      <c r="C42" s="29">
        <v>47</v>
      </c>
      <c r="D42" s="29">
        <v>37.5</v>
      </c>
      <c r="E42" s="3"/>
      <c r="F42" s="10"/>
      <c r="G42" s="3"/>
      <c r="H42" s="3"/>
      <c r="I42" s="3"/>
      <c r="J42" s="3"/>
      <c r="K42" s="3"/>
      <c r="L42" s="3"/>
      <c r="M42" s="3"/>
    </row>
    <row r="43" spans="1:13" s="102" customFormat="1" ht="18.75" x14ac:dyDescent="0.3">
      <c r="A43" s="3"/>
      <c r="B43" s="28" t="s">
        <v>81</v>
      </c>
      <c r="C43" s="29">
        <v>50</v>
      </c>
      <c r="D43" s="29">
        <v>37.5</v>
      </c>
      <c r="E43" s="3"/>
      <c r="F43" s="10"/>
      <c r="G43" s="3"/>
      <c r="H43" s="3"/>
      <c r="I43" s="3"/>
      <c r="J43" s="3"/>
      <c r="K43" s="3"/>
      <c r="L43" s="3"/>
      <c r="M43" s="3"/>
    </row>
    <row r="44" spans="1:13" s="102" customFormat="1" ht="18.75" x14ac:dyDescent="0.3">
      <c r="A44" s="3"/>
      <c r="B44" s="28" t="s">
        <v>51</v>
      </c>
      <c r="C44" s="29">
        <v>12.5</v>
      </c>
      <c r="D44" s="29">
        <v>10</v>
      </c>
      <c r="E44" s="3"/>
      <c r="F44" s="10"/>
      <c r="G44" s="3"/>
      <c r="H44" s="3"/>
      <c r="I44" s="3"/>
      <c r="J44" s="3"/>
      <c r="K44" s="3"/>
      <c r="L44" s="3"/>
      <c r="M44" s="3"/>
    </row>
    <row r="45" spans="1:13" s="102" customFormat="1" ht="18.75" x14ac:dyDescent="0.3">
      <c r="A45" s="3"/>
      <c r="B45" s="28" t="s">
        <v>45</v>
      </c>
      <c r="C45" s="29">
        <v>12</v>
      </c>
      <c r="D45" s="29">
        <v>10</v>
      </c>
      <c r="E45" s="29"/>
      <c r="F45" s="29"/>
      <c r="G45" s="29"/>
      <c r="H45" s="29"/>
      <c r="I45" s="29"/>
      <c r="J45" s="29"/>
      <c r="K45" s="29"/>
      <c r="L45" s="29"/>
      <c r="M45" s="29"/>
    </row>
    <row r="46" spans="1:13" s="102" customFormat="1" ht="18.75" x14ac:dyDescent="0.3">
      <c r="A46" s="3"/>
      <c r="B46" s="28" t="s">
        <v>23</v>
      </c>
      <c r="C46" s="29">
        <v>5</v>
      </c>
      <c r="D46" s="29">
        <v>5</v>
      </c>
      <c r="E46" s="3"/>
      <c r="F46" s="10"/>
      <c r="G46" s="3"/>
      <c r="H46" s="3"/>
      <c r="I46" s="3"/>
      <c r="J46" s="3"/>
      <c r="K46" s="3"/>
      <c r="L46" s="3"/>
      <c r="M46" s="3"/>
    </row>
    <row r="47" spans="1:13" s="102" customFormat="1" ht="18.75" x14ac:dyDescent="0.3">
      <c r="A47" s="3"/>
      <c r="B47" s="28" t="s">
        <v>262</v>
      </c>
      <c r="C47" s="29">
        <v>10</v>
      </c>
      <c r="D47" s="29">
        <v>10</v>
      </c>
      <c r="E47" s="3"/>
      <c r="F47" s="10"/>
      <c r="G47" s="3"/>
      <c r="H47" s="3"/>
      <c r="I47" s="3"/>
      <c r="J47" s="3"/>
      <c r="K47" s="3"/>
      <c r="L47" s="3"/>
      <c r="M47" s="3"/>
    </row>
    <row r="48" spans="1:13" s="102" customFormat="1" ht="18.75" x14ac:dyDescent="0.3">
      <c r="A48" s="3"/>
      <c r="B48" s="28" t="s">
        <v>230</v>
      </c>
      <c r="C48" s="29">
        <v>6.75</v>
      </c>
      <c r="D48" s="29">
        <v>5</v>
      </c>
      <c r="E48" s="3"/>
      <c r="F48" s="10"/>
      <c r="G48" s="3"/>
      <c r="H48" s="3"/>
      <c r="I48" s="3"/>
      <c r="J48" s="3"/>
      <c r="K48" s="3"/>
      <c r="L48" s="3"/>
      <c r="M48" s="3"/>
    </row>
    <row r="49" spans="1:13" s="102" customFormat="1" ht="18.75" x14ac:dyDescent="0.3">
      <c r="A49" s="3"/>
      <c r="B49" s="28" t="s">
        <v>50</v>
      </c>
      <c r="C49" s="29">
        <v>187.5</v>
      </c>
      <c r="D49" s="29">
        <v>187.5</v>
      </c>
      <c r="E49" s="3"/>
      <c r="F49" s="10"/>
      <c r="G49" s="3"/>
      <c r="H49" s="3"/>
      <c r="I49" s="3"/>
      <c r="J49" s="3"/>
      <c r="K49" s="3"/>
      <c r="L49" s="3"/>
      <c r="M49" s="3"/>
    </row>
    <row r="50" spans="1:13" s="102" customFormat="1" ht="18.75" x14ac:dyDescent="0.3">
      <c r="A50" s="3"/>
      <c r="B50" s="30" t="s">
        <v>28</v>
      </c>
      <c r="C50" s="150"/>
      <c r="D50" s="150">
        <v>250</v>
      </c>
      <c r="E50" s="29">
        <v>3.68</v>
      </c>
      <c r="F50" s="29">
        <v>4.4000000000000004</v>
      </c>
      <c r="G50" s="29">
        <v>15.28</v>
      </c>
      <c r="H50" s="29">
        <v>116</v>
      </c>
      <c r="I50" s="29">
        <v>49.8</v>
      </c>
      <c r="J50" s="29">
        <v>1.45</v>
      </c>
      <c r="K50" s="29">
        <v>1.0999999999999999E-2</v>
      </c>
      <c r="L50" s="29">
        <v>4.2999999999999997E-2</v>
      </c>
      <c r="M50" s="29">
        <v>15.7</v>
      </c>
    </row>
    <row r="51" spans="1:13" s="102" customFormat="1" ht="18.75" x14ac:dyDescent="0.3">
      <c r="A51" s="18" t="s">
        <v>263</v>
      </c>
      <c r="B51" s="104" t="s">
        <v>264</v>
      </c>
      <c r="C51" s="146"/>
      <c r="D51" s="147"/>
      <c r="E51" s="29"/>
      <c r="F51" s="32"/>
      <c r="G51" s="29"/>
      <c r="H51" s="29"/>
      <c r="I51" s="29"/>
      <c r="J51" s="29"/>
      <c r="K51" s="29"/>
      <c r="L51" s="29"/>
      <c r="M51" s="29"/>
    </row>
    <row r="52" spans="1:13" s="102" customFormat="1" ht="18.75" x14ac:dyDescent="0.3">
      <c r="A52" s="3"/>
      <c r="B52" s="28" t="s">
        <v>265</v>
      </c>
      <c r="C52" s="29">
        <v>131</v>
      </c>
      <c r="D52" s="29">
        <v>96.8</v>
      </c>
      <c r="E52" s="29"/>
      <c r="F52" s="32"/>
      <c r="G52" s="29"/>
      <c r="H52" s="29"/>
      <c r="I52" s="29"/>
      <c r="J52" s="29"/>
      <c r="K52" s="29"/>
      <c r="L52" s="29"/>
      <c r="M52" s="29"/>
    </row>
    <row r="53" spans="1:13" s="102" customFormat="1" ht="18.75" x14ac:dyDescent="0.3">
      <c r="A53" s="3"/>
      <c r="B53" s="28" t="s">
        <v>51</v>
      </c>
      <c r="C53" s="29">
        <v>3.2</v>
      </c>
      <c r="D53" s="29">
        <v>2.4</v>
      </c>
      <c r="E53" s="29"/>
      <c r="F53" s="29"/>
      <c r="G53" s="29"/>
      <c r="H53" s="29"/>
      <c r="I53" s="29"/>
      <c r="J53" s="29"/>
      <c r="K53" s="29"/>
      <c r="L53" s="29"/>
      <c r="M53" s="29"/>
    </row>
    <row r="54" spans="1:13" s="102" customFormat="1" ht="18.75" x14ac:dyDescent="0.3">
      <c r="A54" s="18"/>
      <c r="B54" s="28" t="s">
        <v>45</v>
      </c>
      <c r="C54" s="28">
        <v>3.2</v>
      </c>
      <c r="D54" s="28">
        <v>2.4</v>
      </c>
      <c r="E54" s="29"/>
      <c r="F54" s="29"/>
      <c r="G54" s="29"/>
      <c r="H54" s="29"/>
      <c r="I54" s="29"/>
      <c r="J54" s="29"/>
      <c r="K54" s="29"/>
      <c r="L54" s="29"/>
      <c r="M54" s="29"/>
    </row>
    <row r="55" spans="1:13" s="102" customFormat="1" ht="18.75" x14ac:dyDescent="0.3">
      <c r="A55" s="3"/>
      <c r="B55" s="28" t="s">
        <v>230</v>
      </c>
      <c r="C55" s="29">
        <v>2.4</v>
      </c>
      <c r="D55" s="29">
        <v>1.6</v>
      </c>
      <c r="E55" s="29"/>
      <c r="F55" s="29"/>
      <c r="G55" s="29"/>
      <c r="H55" s="29"/>
      <c r="I55" s="29"/>
      <c r="J55" s="29"/>
      <c r="K55" s="29"/>
      <c r="L55" s="29"/>
      <c r="M55" s="29"/>
    </row>
    <row r="56" spans="1:13" s="102" customFormat="1" ht="18.75" x14ac:dyDescent="0.3">
      <c r="A56" s="3"/>
      <c r="B56" s="28" t="s">
        <v>51</v>
      </c>
      <c r="C56" s="29">
        <v>8</v>
      </c>
      <c r="D56" s="29">
        <v>6.4</v>
      </c>
      <c r="E56" s="29"/>
      <c r="F56" s="29"/>
      <c r="G56" s="29"/>
      <c r="H56" s="29"/>
      <c r="I56" s="29"/>
      <c r="J56" s="29"/>
      <c r="K56" s="29"/>
      <c r="L56" s="29"/>
      <c r="M56" s="29"/>
    </row>
    <row r="57" spans="1:13" s="102" customFormat="1" ht="18.75" x14ac:dyDescent="0.3">
      <c r="A57" s="3"/>
      <c r="B57" s="28" t="s">
        <v>211</v>
      </c>
      <c r="C57" s="202">
        <v>60</v>
      </c>
      <c r="D57" s="203"/>
      <c r="E57" s="29"/>
      <c r="F57" s="29"/>
      <c r="G57" s="29"/>
      <c r="H57" s="29"/>
      <c r="I57" s="29"/>
      <c r="J57" s="29"/>
      <c r="K57" s="29"/>
      <c r="L57" s="29"/>
      <c r="M57" s="29"/>
    </row>
    <row r="58" spans="1:13" s="102" customFormat="1" ht="18.75" x14ac:dyDescent="0.3">
      <c r="A58" s="3"/>
      <c r="B58" s="28" t="s">
        <v>195</v>
      </c>
      <c r="C58" s="194">
        <v>60</v>
      </c>
      <c r="D58" s="194"/>
      <c r="E58" s="29"/>
      <c r="F58" s="32"/>
      <c r="G58" s="29"/>
      <c r="H58" s="29"/>
      <c r="I58" s="29"/>
      <c r="J58" s="29"/>
      <c r="K58" s="29"/>
      <c r="L58" s="29"/>
      <c r="M58" s="29"/>
    </row>
    <row r="59" spans="1:13" s="102" customFormat="1" ht="18.75" x14ac:dyDescent="0.3">
      <c r="A59" s="3"/>
      <c r="B59" s="30" t="s">
        <v>28</v>
      </c>
      <c r="C59" s="19"/>
      <c r="D59" s="31">
        <v>120</v>
      </c>
      <c r="E59" s="29">
        <v>18.16</v>
      </c>
      <c r="F59" s="29">
        <v>16.559999999999999</v>
      </c>
      <c r="G59" s="29">
        <v>2.88</v>
      </c>
      <c r="H59" s="29">
        <v>232.8</v>
      </c>
      <c r="I59" s="29">
        <v>32</v>
      </c>
      <c r="J59" s="29">
        <v>2.64</v>
      </c>
      <c r="K59" s="29">
        <v>5.6000000000000001E-2</v>
      </c>
      <c r="L59" s="29">
        <v>8.0000000000000002E-3</v>
      </c>
      <c r="M59" s="29">
        <v>0.8</v>
      </c>
    </row>
    <row r="60" spans="1:13" s="102" customFormat="1" ht="18.75" x14ac:dyDescent="0.3">
      <c r="A60" s="2" t="s">
        <v>70</v>
      </c>
      <c r="B60" s="2" t="s">
        <v>71</v>
      </c>
      <c r="C60" s="25"/>
      <c r="D60" s="70"/>
      <c r="E60" s="88"/>
      <c r="F60" s="106"/>
      <c r="G60" s="88"/>
      <c r="H60" s="88"/>
      <c r="I60" s="88"/>
      <c r="J60" s="88"/>
      <c r="K60" s="88"/>
      <c r="L60" s="88"/>
      <c r="M60" s="88"/>
    </row>
    <row r="61" spans="1:13" s="102" customFormat="1" ht="18.75" x14ac:dyDescent="0.3">
      <c r="A61" s="3"/>
      <c r="B61" s="28" t="s">
        <v>72</v>
      </c>
      <c r="C61" s="151">
        <v>92</v>
      </c>
      <c r="D61" s="151">
        <v>92</v>
      </c>
      <c r="E61" s="3"/>
      <c r="F61" s="10"/>
      <c r="G61" s="3"/>
      <c r="H61" s="3"/>
      <c r="I61" s="3"/>
      <c r="J61" s="3"/>
      <c r="K61" s="3"/>
      <c r="L61" s="3"/>
      <c r="M61" s="3"/>
    </row>
    <row r="62" spans="1:13" s="102" customFormat="1" ht="18.75" x14ac:dyDescent="0.3">
      <c r="A62" s="3"/>
      <c r="B62" s="28" t="s">
        <v>25</v>
      </c>
      <c r="C62" s="151">
        <v>136</v>
      </c>
      <c r="D62" s="151">
        <v>136</v>
      </c>
      <c r="E62" s="3"/>
      <c r="F62" s="10"/>
      <c r="G62" s="3"/>
      <c r="H62" s="3"/>
      <c r="I62" s="3"/>
      <c r="J62" s="3"/>
      <c r="K62" s="3"/>
      <c r="L62" s="3"/>
      <c r="M62" s="3"/>
    </row>
    <row r="63" spans="1:13" s="102" customFormat="1" ht="18.75" x14ac:dyDescent="0.3">
      <c r="A63" s="3"/>
      <c r="B63" s="28" t="s">
        <v>73</v>
      </c>
      <c r="C63" s="194">
        <v>192</v>
      </c>
      <c r="D63" s="194"/>
      <c r="E63" s="3"/>
      <c r="F63" s="10"/>
      <c r="G63" s="3"/>
      <c r="H63" s="3"/>
      <c r="I63" s="3"/>
      <c r="J63" s="3"/>
      <c r="K63" s="3"/>
      <c r="L63" s="3"/>
      <c r="M63" s="3"/>
    </row>
    <row r="64" spans="1:13" s="102" customFormat="1" ht="18.75" x14ac:dyDescent="0.3">
      <c r="A64" s="3"/>
      <c r="B64" s="28" t="s">
        <v>23</v>
      </c>
      <c r="C64" s="151">
        <v>9</v>
      </c>
      <c r="D64" s="151">
        <v>9</v>
      </c>
      <c r="E64" s="3"/>
      <c r="F64" s="10"/>
      <c r="G64" s="3"/>
      <c r="H64" s="3"/>
      <c r="I64" s="3"/>
      <c r="J64" s="3"/>
      <c r="K64" s="3"/>
      <c r="L64" s="3"/>
      <c r="M64" s="3"/>
    </row>
    <row r="65" spans="1:13" s="102" customFormat="1" ht="18.75" x14ac:dyDescent="0.3">
      <c r="A65" s="3"/>
      <c r="B65" s="30" t="s">
        <v>28</v>
      </c>
      <c r="C65" s="151"/>
      <c r="D65" s="152">
        <v>200</v>
      </c>
      <c r="E65" s="151">
        <v>11.4</v>
      </c>
      <c r="F65" s="151">
        <v>10.5</v>
      </c>
      <c r="G65" s="151">
        <v>50</v>
      </c>
      <c r="H65" s="151">
        <v>338</v>
      </c>
      <c r="I65" s="151">
        <v>18.600000000000001</v>
      </c>
      <c r="J65" s="151">
        <v>6</v>
      </c>
      <c r="K65" s="151">
        <v>0.26</v>
      </c>
      <c r="L65" s="151">
        <v>0.05</v>
      </c>
      <c r="M65" s="151">
        <v>0</v>
      </c>
    </row>
    <row r="66" spans="1:13" s="102" customFormat="1" ht="18.75" x14ac:dyDescent="0.3">
      <c r="A66" s="18" t="s">
        <v>33</v>
      </c>
      <c r="B66" s="18" t="s">
        <v>34</v>
      </c>
      <c r="C66" s="3"/>
      <c r="D66" s="3"/>
      <c r="E66" s="3"/>
      <c r="F66" s="10"/>
      <c r="G66" s="3"/>
      <c r="H66" s="3"/>
      <c r="I66" s="3"/>
      <c r="J66" s="3"/>
      <c r="K66" s="3"/>
      <c r="L66" s="3"/>
      <c r="M66" s="3"/>
    </row>
    <row r="67" spans="1:13" s="102" customFormat="1" ht="18.75" x14ac:dyDescent="0.3">
      <c r="A67" s="18"/>
      <c r="B67" s="28" t="s">
        <v>34</v>
      </c>
      <c r="C67" s="162">
        <v>75</v>
      </c>
      <c r="D67" s="162">
        <v>75</v>
      </c>
      <c r="E67" s="3"/>
      <c r="F67" s="10"/>
      <c r="G67" s="3"/>
      <c r="H67" s="3"/>
      <c r="I67" s="3"/>
      <c r="J67" s="3"/>
      <c r="K67" s="3"/>
      <c r="L67" s="3"/>
      <c r="M67" s="3"/>
    </row>
    <row r="68" spans="1:13" s="102" customFormat="1" ht="18.75" x14ac:dyDescent="0.3">
      <c r="A68" s="18"/>
      <c r="B68" s="30" t="s">
        <v>28</v>
      </c>
      <c r="C68" s="159"/>
      <c r="D68" s="160">
        <v>75</v>
      </c>
      <c r="E68" s="162">
        <v>5.7</v>
      </c>
      <c r="F68" s="32">
        <v>0.6</v>
      </c>
      <c r="G68" s="162">
        <v>36.9</v>
      </c>
      <c r="H68" s="162">
        <v>176.25</v>
      </c>
      <c r="I68" s="162">
        <v>15</v>
      </c>
      <c r="J68" s="162">
        <v>0.83</v>
      </c>
      <c r="K68" s="162">
        <v>0.08</v>
      </c>
      <c r="L68" s="162">
        <v>0</v>
      </c>
      <c r="M68" s="162">
        <v>0</v>
      </c>
    </row>
    <row r="69" spans="1:13" s="102" customFormat="1" ht="18.75" x14ac:dyDescent="0.3">
      <c r="A69" s="18" t="s">
        <v>35</v>
      </c>
      <c r="B69" s="18" t="s">
        <v>36</v>
      </c>
      <c r="C69" s="3"/>
      <c r="D69" s="3"/>
      <c r="E69" s="3"/>
      <c r="F69" s="10"/>
      <c r="G69" s="3"/>
      <c r="H69" s="3"/>
      <c r="I69" s="3"/>
      <c r="J69" s="3"/>
      <c r="K69" s="3"/>
      <c r="L69" s="3"/>
      <c r="M69" s="3"/>
    </row>
    <row r="70" spans="1:13" s="102" customFormat="1" ht="18.75" x14ac:dyDescent="0.3">
      <c r="A70" s="18"/>
      <c r="B70" s="28" t="s">
        <v>36</v>
      </c>
      <c r="C70" s="162">
        <v>40</v>
      </c>
      <c r="D70" s="162">
        <v>40</v>
      </c>
      <c r="E70" s="3"/>
      <c r="F70" s="10"/>
      <c r="G70" s="3"/>
      <c r="H70" s="3"/>
      <c r="I70" s="3"/>
      <c r="J70" s="3"/>
      <c r="K70" s="3"/>
      <c r="L70" s="3"/>
      <c r="M70" s="3"/>
    </row>
    <row r="71" spans="1:13" s="102" customFormat="1" ht="18.75" x14ac:dyDescent="0.3">
      <c r="A71" s="18"/>
      <c r="B71" s="30" t="s">
        <v>28</v>
      </c>
      <c r="C71" s="159"/>
      <c r="D71" s="160">
        <v>40</v>
      </c>
      <c r="E71" s="162">
        <v>2.6</v>
      </c>
      <c r="F71" s="32">
        <v>0.48</v>
      </c>
      <c r="G71" s="162">
        <v>13.3</v>
      </c>
      <c r="H71" s="162">
        <v>116</v>
      </c>
      <c r="I71" s="162">
        <v>23.3</v>
      </c>
      <c r="J71" s="162">
        <v>2.6</v>
      </c>
      <c r="K71" s="162">
        <v>0.12</v>
      </c>
      <c r="L71" s="162">
        <v>0</v>
      </c>
      <c r="M71" s="162">
        <v>0</v>
      </c>
    </row>
    <row r="72" spans="1:13" s="102" customFormat="1" ht="18.75" x14ac:dyDescent="0.3">
      <c r="A72" s="2" t="s">
        <v>134</v>
      </c>
      <c r="B72" s="2" t="s">
        <v>156</v>
      </c>
      <c r="C72" s="149"/>
      <c r="D72" s="47"/>
      <c r="E72" s="25"/>
      <c r="F72" s="48"/>
      <c r="G72" s="25"/>
      <c r="H72" s="25"/>
      <c r="I72" s="25"/>
      <c r="J72" s="25"/>
      <c r="K72" s="25"/>
      <c r="L72" s="25"/>
      <c r="M72" s="25"/>
    </row>
    <row r="73" spans="1:13" s="102" customFormat="1" ht="18.75" x14ac:dyDescent="0.3">
      <c r="A73" s="49"/>
      <c r="B73" s="28" t="s">
        <v>135</v>
      </c>
      <c r="C73" s="151">
        <v>25</v>
      </c>
      <c r="D73" s="151">
        <v>30.5</v>
      </c>
      <c r="E73" s="151"/>
      <c r="F73" s="32"/>
      <c r="G73" s="151"/>
      <c r="H73" s="151"/>
      <c r="I73" s="151"/>
      <c r="J73" s="151"/>
      <c r="K73" s="151"/>
      <c r="L73" s="151"/>
      <c r="M73" s="151"/>
    </row>
    <row r="74" spans="1:13" s="102" customFormat="1" ht="18.75" x14ac:dyDescent="0.3">
      <c r="A74" s="49"/>
      <c r="B74" s="28" t="s">
        <v>22</v>
      </c>
      <c r="C74" s="151">
        <v>15</v>
      </c>
      <c r="D74" s="151">
        <v>15</v>
      </c>
      <c r="E74" s="151"/>
      <c r="F74" s="32"/>
      <c r="G74" s="151"/>
      <c r="H74" s="151"/>
      <c r="I74" s="151"/>
      <c r="J74" s="151"/>
      <c r="K74" s="151"/>
      <c r="L74" s="151"/>
      <c r="M74" s="151"/>
    </row>
    <row r="75" spans="1:13" s="102" customFormat="1" ht="18.75" x14ac:dyDescent="0.3">
      <c r="A75" s="49"/>
      <c r="B75" s="28" t="s">
        <v>25</v>
      </c>
      <c r="C75" s="151">
        <v>190</v>
      </c>
      <c r="D75" s="151">
        <v>190</v>
      </c>
      <c r="E75" s="151"/>
      <c r="F75" s="32"/>
      <c r="G75" s="151"/>
      <c r="H75" s="151"/>
      <c r="I75" s="151"/>
      <c r="J75" s="151"/>
      <c r="K75" s="151"/>
      <c r="L75" s="151"/>
      <c r="M75" s="151"/>
    </row>
    <row r="76" spans="1:13" s="102" customFormat="1" ht="18.75" x14ac:dyDescent="0.3">
      <c r="A76" s="49"/>
      <c r="B76" s="30" t="s">
        <v>28</v>
      </c>
      <c r="C76" s="148"/>
      <c r="D76" s="150">
        <v>200</v>
      </c>
      <c r="E76" s="151">
        <v>0.5</v>
      </c>
      <c r="F76" s="151">
        <v>0</v>
      </c>
      <c r="G76" s="151">
        <v>27</v>
      </c>
      <c r="H76" s="151">
        <v>110</v>
      </c>
      <c r="I76" s="151">
        <v>28</v>
      </c>
      <c r="J76" s="151">
        <v>1.5</v>
      </c>
      <c r="K76" s="151">
        <v>0.01</v>
      </c>
      <c r="L76" s="151">
        <v>0</v>
      </c>
      <c r="M76" s="151">
        <v>0.5</v>
      </c>
    </row>
    <row r="77" spans="1:13" s="102" customFormat="1" ht="18.75" x14ac:dyDescent="0.3">
      <c r="A77" s="18" t="s">
        <v>56</v>
      </c>
      <c r="B77" s="18" t="s">
        <v>114</v>
      </c>
      <c r="C77" s="3"/>
      <c r="D77" s="3"/>
      <c r="E77" s="3"/>
      <c r="F77" s="10"/>
      <c r="G77" s="3"/>
      <c r="H77" s="3"/>
      <c r="I77" s="3"/>
      <c r="J77" s="3"/>
      <c r="K77" s="3"/>
      <c r="L77" s="3"/>
      <c r="M77" s="3"/>
    </row>
    <row r="78" spans="1:13" s="103" customFormat="1" ht="18.75" x14ac:dyDescent="0.3">
      <c r="A78" s="3"/>
      <c r="B78" s="28" t="s">
        <v>115</v>
      </c>
      <c r="C78" s="165">
        <v>114</v>
      </c>
      <c r="D78" s="165">
        <v>100</v>
      </c>
      <c r="E78" s="3"/>
      <c r="F78" s="10"/>
      <c r="G78" s="3"/>
      <c r="H78" s="3"/>
      <c r="I78" s="3"/>
      <c r="J78" s="3"/>
      <c r="K78" s="3"/>
      <c r="L78" s="3"/>
      <c r="M78" s="3"/>
    </row>
    <row r="79" spans="1:13" ht="18.75" x14ac:dyDescent="0.3">
      <c r="A79" s="3"/>
      <c r="B79" s="30" t="s">
        <v>28</v>
      </c>
      <c r="C79" s="164"/>
      <c r="D79" s="164">
        <v>100</v>
      </c>
      <c r="E79" s="165">
        <v>0.4</v>
      </c>
      <c r="F79" s="32">
        <v>0.4</v>
      </c>
      <c r="G79" s="165">
        <v>9.8000000000000007</v>
      </c>
      <c r="H79" s="165">
        <v>47</v>
      </c>
      <c r="I79" s="165">
        <v>16</v>
      </c>
      <c r="J79" s="165">
        <v>2.2000000000000002</v>
      </c>
      <c r="K79" s="165">
        <v>0.03</v>
      </c>
      <c r="L79" s="165">
        <v>0</v>
      </c>
      <c r="M79" s="165">
        <v>10</v>
      </c>
    </row>
    <row r="80" spans="1:13" ht="18.75" x14ac:dyDescent="0.3">
      <c r="A80" s="49"/>
      <c r="B80" s="50"/>
      <c r="C80" s="163"/>
      <c r="D80" s="51"/>
      <c r="E80" s="52"/>
      <c r="F80" s="52"/>
      <c r="G80" s="52"/>
      <c r="H80" s="52"/>
      <c r="I80" s="52"/>
      <c r="J80" s="52"/>
      <c r="K80" s="52"/>
      <c r="L80" s="52"/>
      <c r="M80" s="52"/>
    </row>
    <row r="81" spans="1:13" ht="18.75" x14ac:dyDescent="0.3">
      <c r="A81" s="54"/>
      <c r="B81" s="50" t="s">
        <v>40</v>
      </c>
      <c r="C81" s="51"/>
      <c r="D81" s="51"/>
      <c r="E81" s="51">
        <f>E40+E50+E59+E65+E68+E71+E76+E79</f>
        <v>44.34</v>
      </c>
      <c r="F81" s="51">
        <f t="shared" ref="F81:M81" si="1">F40+F50+F59+F65+F68+F71+F76+F79</f>
        <v>41.839999999999996</v>
      </c>
      <c r="G81" s="51">
        <f t="shared" si="1"/>
        <v>162.86000000000001</v>
      </c>
      <c r="H81" s="51">
        <f t="shared" si="1"/>
        <v>1255.05</v>
      </c>
      <c r="I81" s="51">
        <f t="shared" si="1"/>
        <v>208.70000000000002</v>
      </c>
      <c r="J81" s="51">
        <f t="shared" si="1"/>
        <v>17.919999999999998</v>
      </c>
      <c r="K81" s="51">
        <f t="shared" si="1"/>
        <v>0.59699999999999998</v>
      </c>
      <c r="L81" s="51">
        <f t="shared" si="1"/>
        <v>0.10100000000000001</v>
      </c>
      <c r="M81" s="51">
        <f t="shared" si="1"/>
        <v>34.799999999999997</v>
      </c>
    </row>
    <row r="82" spans="1:13" ht="18.75" x14ac:dyDescent="0.3">
      <c r="A82" s="184" t="s">
        <v>18</v>
      </c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</row>
    <row r="83" spans="1:13" ht="18.75" x14ac:dyDescent="0.3">
      <c r="A83" s="2" t="s">
        <v>214</v>
      </c>
      <c r="B83" s="2" t="s">
        <v>215</v>
      </c>
      <c r="C83" s="88"/>
      <c r="D83" s="88"/>
      <c r="E83" s="88"/>
      <c r="F83" s="89"/>
      <c r="G83" s="88"/>
      <c r="H83" s="88"/>
      <c r="I83" s="88"/>
      <c r="J83" s="88"/>
      <c r="K83" s="88"/>
      <c r="L83" s="88"/>
      <c r="M83" s="88"/>
    </row>
    <row r="84" spans="1:13" ht="18.75" x14ac:dyDescent="0.3">
      <c r="A84" s="3"/>
      <c r="B84" s="28" t="s">
        <v>216</v>
      </c>
      <c r="C84" s="162">
        <v>50</v>
      </c>
      <c r="D84" s="162">
        <v>50</v>
      </c>
      <c r="E84" s="3"/>
      <c r="F84" s="10"/>
      <c r="G84" s="3"/>
      <c r="H84" s="3"/>
      <c r="I84" s="3"/>
      <c r="J84" s="3"/>
      <c r="K84" s="3"/>
      <c r="L84" s="3"/>
      <c r="M84" s="3"/>
    </row>
    <row r="85" spans="1:13" ht="18.75" x14ac:dyDescent="0.3">
      <c r="A85" s="3"/>
      <c r="B85" s="38" t="s">
        <v>28</v>
      </c>
      <c r="C85" s="161"/>
      <c r="D85" s="161">
        <v>50</v>
      </c>
      <c r="E85" s="159">
        <v>3.75</v>
      </c>
      <c r="F85" s="90">
        <v>4.9000000000000004</v>
      </c>
      <c r="G85" s="159">
        <v>37.200000000000003</v>
      </c>
      <c r="H85" s="159">
        <v>208.5</v>
      </c>
      <c r="I85" s="159">
        <v>14.5</v>
      </c>
      <c r="J85" s="159">
        <v>1.05</v>
      </c>
      <c r="K85" s="159">
        <v>0.04</v>
      </c>
      <c r="L85" s="159">
        <v>5.0000000000000001E-3</v>
      </c>
      <c r="M85" s="159">
        <v>0</v>
      </c>
    </row>
    <row r="86" spans="1:13" ht="18.75" x14ac:dyDescent="0.3">
      <c r="A86" s="18" t="s">
        <v>91</v>
      </c>
      <c r="B86" s="18" t="s">
        <v>92</v>
      </c>
      <c r="C86" s="29"/>
      <c r="D86" s="29"/>
      <c r="E86" s="3"/>
      <c r="F86" s="10"/>
      <c r="G86" s="3"/>
      <c r="H86" s="3"/>
      <c r="I86" s="3"/>
      <c r="J86" s="3"/>
      <c r="K86" s="3"/>
      <c r="L86" s="3"/>
      <c r="M86" s="3"/>
    </row>
    <row r="87" spans="1:13" ht="18.75" x14ac:dyDescent="0.3">
      <c r="A87" s="3"/>
      <c r="B87" s="28" t="s">
        <v>92</v>
      </c>
      <c r="C87" s="29">
        <v>200</v>
      </c>
      <c r="D87" s="29">
        <v>200</v>
      </c>
      <c r="E87" s="3"/>
      <c r="F87" s="10"/>
      <c r="G87" s="3"/>
      <c r="H87" s="3"/>
      <c r="I87" s="3"/>
      <c r="J87" s="3"/>
      <c r="K87" s="3"/>
      <c r="L87" s="3"/>
      <c r="M87" s="3"/>
    </row>
    <row r="88" spans="1:13" ht="18.75" x14ac:dyDescent="0.3">
      <c r="A88" s="3"/>
      <c r="B88" s="38" t="s">
        <v>28</v>
      </c>
      <c r="C88" s="39"/>
      <c r="D88" s="39">
        <v>200</v>
      </c>
      <c r="E88" s="29">
        <v>1</v>
      </c>
      <c r="F88" s="29">
        <v>0.2</v>
      </c>
      <c r="G88" s="29">
        <v>20.2</v>
      </c>
      <c r="H88" s="29">
        <v>92</v>
      </c>
      <c r="I88" s="29">
        <v>14</v>
      </c>
      <c r="J88" s="29">
        <v>2.8</v>
      </c>
      <c r="K88" s="29">
        <v>0.2</v>
      </c>
      <c r="L88" s="29">
        <v>0</v>
      </c>
      <c r="M88" s="29">
        <v>4</v>
      </c>
    </row>
    <row r="89" spans="1:13" s="13" customFormat="1" ht="18.75" x14ac:dyDescent="0.3">
      <c r="A89" s="54"/>
      <c r="B89" s="69" t="s">
        <v>40</v>
      </c>
      <c r="C89" s="54"/>
      <c r="D89" s="54"/>
      <c r="E89" s="99">
        <f>E85+E88</f>
        <v>4.75</v>
      </c>
      <c r="F89" s="99">
        <f t="shared" ref="F89:M89" si="2">F85+F88</f>
        <v>5.1000000000000005</v>
      </c>
      <c r="G89" s="99">
        <f t="shared" si="2"/>
        <v>57.400000000000006</v>
      </c>
      <c r="H89" s="99">
        <f t="shared" si="2"/>
        <v>300.5</v>
      </c>
      <c r="I89" s="99">
        <f t="shared" si="2"/>
        <v>28.5</v>
      </c>
      <c r="J89" s="99">
        <f t="shared" si="2"/>
        <v>3.8499999999999996</v>
      </c>
      <c r="K89" s="99">
        <f t="shared" si="2"/>
        <v>0.24000000000000002</v>
      </c>
      <c r="L89" s="99">
        <f t="shared" si="2"/>
        <v>5.0000000000000001E-3</v>
      </c>
      <c r="M89" s="99">
        <f t="shared" si="2"/>
        <v>4</v>
      </c>
    </row>
    <row r="90" spans="1:13" ht="18.75" x14ac:dyDescent="0.3">
      <c r="A90" s="3"/>
      <c r="B90" s="3"/>
      <c r="C90" s="3"/>
      <c r="D90" s="3"/>
      <c r="E90" s="3"/>
      <c r="F90" s="10"/>
      <c r="G90" s="3"/>
      <c r="H90" s="3"/>
      <c r="I90" s="3"/>
      <c r="J90" s="3"/>
      <c r="K90" s="3"/>
      <c r="L90" s="3"/>
      <c r="M90" s="3"/>
    </row>
    <row r="91" spans="1:13" ht="18.75" x14ac:dyDescent="0.3">
      <c r="A91" s="3"/>
      <c r="B91" s="42"/>
      <c r="C91" s="3"/>
      <c r="D91" s="3"/>
      <c r="E91" s="3"/>
      <c r="F91" s="10"/>
      <c r="G91" s="3"/>
      <c r="H91" s="3"/>
      <c r="I91" s="3"/>
      <c r="J91" s="3"/>
      <c r="K91" s="3"/>
      <c r="L91" s="3"/>
      <c r="M91" s="3"/>
    </row>
    <row r="92" spans="1:13" ht="18.75" x14ac:dyDescent="0.3">
      <c r="A92" s="1"/>
      <c r="B92" s="42" t="s">
        <v>64</v>
      </c>
      <c r="C92" s="1"/>
      <c r="D92" s="1"/>
      <c r="E92" s="1"/>
      <c r="F92" s="9"/>
      <c r="G92" s="1"/>
      <c r="H92" s="1"/>
      <c r="I92" s="1"/>
      <c r="J92" s="1"/>
      <c r="K92" s="1"/>
      <c r="L92" s="1"/>
      <c r="M92" s="1"/>
    </row>
    <row r="93" spans="1:13" ht="18.75" x14ac:dyDescent="0.3">
      <c r="A93" s="1"/>
      <c r="B93" s="18" t="s">
        <v>6</v>
      </c>
      <c r="C93" s="18">
        <f>E36+E81+E89</f>
        <v>80.150000000000006</v>
      </c>
      <c r="D93" s="8"/>
      <c r="E93" s="1"/>
      <c r="F93" s="9"/>
      <c r="G93" s="1"/>
      <c r="H93" s="1"/>
      <c r="I93" s="1"/>
      <c r="J93" s="1"/>
      <c r="K93" s="1"/>
      <c r="L93" s="1"/>
      <c r="M93" s="1"/>
    </row>
    <row r="94" spans="1:13" ht="18.75" x14ac:dyDescent="0.3">
      <c r="A94" s="1"/>
      <c r="B94" s="18" t="s">
        <v>7</v>
      </c>
      <c r="C94" s="18">
        <f>F36+F81+F89</f>
        <v>97.149999999999977</v>
      </c>
      <c r="D94" s="1"/>
      <c r="E94" s="1"/>
      <c r="F94" s="9"/>
      <c r="G94" s="1"/>
      <c r="H94" s="1"/>
      <c r="I94" s="1"/>
      <c r="J94" s="1"/>
      <c r="K94" s="1"/>
      <c r="L94" s="1"/>
      <c r="M94" s="1"/>
    </row>
    <row r="95" spans="1:13" ht="18.75" x14ac:dyDescent="0.3">
      <c r="A95" s="1"/>
      <c r="B95" s="18" t="s">
        <v>8</v>
      </c>
      <c r="C95" s="18">
        <f>G36+G81+G89</f>
        <v>290.22000000000003</v>
      </c>
      <c r="D95" s="1"/>
      <c r="E95" s="1"/>
      <c r="F95" s="9"/>
      <c r="G95" s="1"/>
      <c r="H95" s="1"/>
      <c r="I95" s="1"/>
      <c r="J95" s="1"/>
      <c r="K95" s="1"/>
      <c r="L95" s="1"/>
      <c r="M95" s="1"/>
    </row>
    <row r="96" spans="1:13" ht="15.75" customHeight="1" x14ac:dyDescent="0.3">
      <c r="A96" s="1"/>
      <c r="B96" s="167" t="s">
        <v>9</v>
      </c>
      <c r="C96" s="168">
        <f>H36+H81+H89</f>
        <v>2457.5</v>
      </c>
      <c r="D96" s="1"/>
      <c r="E96" s="1"/>
      <c r="F96" s="9"/>
      <c r="G96" s="1"/>
      <c r="H96" s="1"/>
      <c r="I96" s="1"/>
      <c r="J96" s="1"/>
      <c r="K96" s="1"/>
      <c r="L96" s="1"/>
      <c r="M96" s="1"/>
    </row>
    <row r="97" spans="1:13" ht="15.75" customHeight="1" x14ac:dyDescent="0.3">
      <c r="A97" s="1"/>
      <c r="B97" s="167"/>
      <c r="C97" s="169"/>
      <c r="D97" s="1"/>
      <c r="E97" s="1"/>
      <c r="F97" s="9"/>
      <c r="G97" s="1"/>
      <c r="H97" s="1"/>
      <c r="I97" s="1"/>
      <c r="J97" s="1"/>
      <c r="K97" s="1"/>
      <c r="L97" s="1"/>
      <c r="M97" s="1"/>
    </row>
    <row r="98" spans="1:13" ht="18.75" x14ac:dyDescent="0.3">
      <c r="A98" s="1"/>
      <c r="B98" s="1"/>
      <c r="C98" s="1"/>
      <c r="D98" s="1"/>
      <c r="E98" s="1"/>
      <c r="F98" s="9"/>
      <c r="G98" s="1"/>
      <c r="H98" s="1"/>
      <c r="I98" s="1"/>
      <c r="J98" s="1"/>
      <c r="K98" s="1"/>
      <c r="L98" s="1"/>
      <c r="M98" s="1"/>
    </row>
    <row r="99" spans="1:13" ht="18.75" x14ac:dyDescent="0.3">
      <c r="A99" s="1"/>
      <c r="B99" s="1"/>
      <c r="C99" s="1"/>
      <c r="D99" s="1"/>
      <c r="E99" s="1"/>
      <c r="F99" s="9"/>
      <c r="G99" s="1"/>
      <c r="H99" s="1"/>
      <c r="I99" s="1"/>
      <c r="J99" s="1"/>
      <c r="K99" s="1"/>
      <c r="L99" s="1"/>
      <c r="M99" s="1"/>
    </row>
    <row r="100" spans="1:13" ht="18.75" x14ac:dyDescent="0.3">
      <c r="A100" s="1"/>
      <c r="B100" s="1"/>
      <c r="C100" s="1"/>
      <c r="D100" s="1"/>
      <c r="E100" s="1"/>
      <c r="F100" s="9"/>
      <c r="G100" s="1"/>
      <c r="H100" s="1"/>
      <c r="I100" s="1"/>
      <c r="J100" s="1"/>
      <c r="K100" s="1"/>
      <c r="L100" s="1"/>
      <c r="M100" s="1"/>
    </row>
    <row r="101" spans="1:13" ht="18.75" x14ac:dyDescent="0.3">
      <c r="A101" s="1"/>
      <c r="B101" s="1"/>
      <c r="C101" s="1"/>
      <c r="D101" s="1"/>
      <c r="E101" s="1"/>
      <c r="F101" s="9"/>
      <c r="G101" s="1"/>
      <c r="H101" s="1"/>
      <c r="I101" s="1"/>
      <c r="J101" s="1"/>
      <c r="K101" s="1"/>
      <c r="L101" s="1"/>
      <c r="M101" s="1"/>
    </row>
    <row r="102" spans="1:13" ht="18.75" x14ac:dyDescent="0.3">
      <c r="A102" s="1"/>
      <c r="B102" s="1"/>
      <c r="C102" s="1"/>
      <c r="D102" s="1"/>
      <c r="E102" s="1"/>
      <c r="F102" s="9"/>
      <c r="G102" s="1"/>
      <c r="H102" s="1"/>
      <c r="I102" s="1"/>
      <c r="J102" s="1"/>
      <c r="K102" s="1"/>
      <c r="L102" s="1"/>
      <c r="M102" s="1"/>
    </row>
    <row r="103" spans="1:13" ht="18.75" x14ac:dyDescent="0.3">
      <c r="A103" s="1"/>
      <c r="B103" s="1"/>
      <c r="C103" s="1"/>
      <c r="D103" s="1"/>
      <c r="E103" s="1"/>
      <c r="F103" s="9"/>
      <c r="G103" s="1"/>
      <c r="H103" s="1"/>
      <c r="I103" s="1"/>
      <c r="J103" s="1"/>
      <c r="K103" s="1"/>
      <c r="L103" s="1"/>
      <c r="M103" s="1"/>
    </row>
    <row r="104" spans="1:13" ht="18.75" x14ac:dyDescent="0.3">
      <c r="A104" s="1"/>
      <c r="B104" s="1"/>
      <c r="C104" s="1"/>
      <c r="D104" s="1"/>
      <c r="E104" s="1"/>
      <c r="F104" s="9"/>
      <c r="G104" s="1"/>
      <c r="H104" s="1"/>
      <c r="I104" s="1"/>
      <c r="J104" s="1"/>
      <c r="K104" s="1"/>
      <c r="L104" s="1"/>
      <c r="M104" s="1"/>
    </row>
    <row r="105" spans="1:13" ht="18.75" x14ac:dyDescent="0.3">
      <c r="A105" s="1"/>
      <c r="B105" s="1"/>
      <c r="C105" s="1"/>
      <c r="D105" s="1"/>
      <c r="E105" s="1"/>
      <c r="F105" s="9"/>
      <c r="G105" s="1"/>
      <c r="H105" s="1"/>
      <c r="I105" s="1"/>
      <c r="J105" s="1"/>
      <c r="K105" s="1"/>
      <c r="L105" s="1"/>
      <c r="M105" s="1"/>
    </row>
    <row r="106" spans="1:13" ht="18.75" x14ac:dyDescent="0.3">
      <c r="A106" s="1"/>
      <c r="B106" s="1"/>
      <c r="C106" s="1"/>
      <c r="D106" s="1"/>
      <c r="E106" s="1"/>
      <c r="F106" s="9"/>
      <c r="G106" s="1"/>
      <c r="H106" s="1"/>
      <c r="I106" s="1"/>
      <c r="J106" s="1"/>
      <c r="K106" s="1"/>
      <c r="L106" s="1"/>
      <c r="M106" s="1"/>
    </row>
    <row r="107" spans="1:13" ht="18.75" x14ac:dyDescent="0.3">
      <c r="A107" s="1"/>
      <c r="B107" s="1"/>
      <c r="C107" s="1"/>
      <c r="D107" s="1"/>
      <c r="E107" s="1"/>
      <c r="F107" s="9"/>
      <c r="G107" s="1"/>
      <c r="H107" s="1"/>
      <c r="I107" s="1"/>
      <c r="J107" s="1"/>
      <c r="K107" s="1"/>
      <c r="L107" s="1"/>
      <c r="M107" s="1"/>
    </row>
    <row r="108" spans="1:13" ht="18.75" x14ac:dyDescent="0.3">
      <c r="A108" s="1"/>
      <c r="B108" s="1"/>
      <c r="C108" s="1"/>
      <c r="D108" s="1"/>
      <c r="E108" s="1"/>
      <c r="F108" s="9"/>
      <c r="G108" s="1"/>
      <c r="H108" s="1"/>
      <c r="I108" s="1"/>
      <c r="J108" s="1"/>
      <c r="K108" s="1"/>
      <c r="L108" s="1"/>
      <c r="M108" s="1"/>
    </row>
    <row r="109" spans="1:13" ht="18.75" x14ac:dyDescent="0.3">
      <c r="A109" s="1"/>
      <c r="B109" s="1"/>
      <c r="C109" s="1"/>
      <c r="D109" s="1"/>
      <c r="E109" s="1"/>
      <c r="F109" s="9"/>
      <c r="G109" s="1"/>
      <c r="H109" s="1"/>
      <c r="I109" s="1"/>
      <c r="J109" s="1"/>
      <c r="K109" s="1"/>
      <c r="L109" s="1"/>
      <c r="M109" s="1"/>
    </row>
  </sheetData>
  <mergeCells count="18">
    <mergeCell ref="A37:M37"/>
    <mergeCell ref="A6:A7"/>
    <mergeCell ref="B6:B7"/>
    <mergeCell ref="C6:C7"/>
    <mergeCell ref="D6:D7"/>
    <mergeCell ref="E6:G6"/>
    <mergeCell ref="H6:H7"/>
    <mergeCell ref="I6:J6"/>
    <mergeCell ref="K6:M6"/>
    <mergeCell ref="A8:M8"/>
    <mergeCell ref="C12:D12"/>
    <mergeCell ref="C16:D16"/>
    <mergeCell ref="A82:M82"/>
    <mergeCell ref="B96:B97"/>
    <mergeCell ref="C96:C97"/>
    <mergeCell ref="C58:D58"/>
    <mergeCell ref="C57:D57"/>
    <mergeCell ref="C63:D63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14"/>
  <sheetViews>
    <sheetView topLeftCell="A91" workbookViewId="0">
      <selection activeCell="A100" sqref="A100:M102"/>
    </sheetView>
  </sheetViews>
  <sheetFormatPr defaultRowHeight="15" x14ac:dyDescent="0.25"/>
  <cols>
    <col min="1" max="1" width="9.28515625" customWidth="1"/>
    <col min="2" max="2" width="33.85546875" customWidth="1"/>
    <col min="3" max="3" width="13" customWidth="1"/>
    <col min="4" max="5" width="12.7109375" customWidth="1"/>
    <col min="6" max="6" width="12.7109375" style="12" customWidth="1"/>
    <col min="7" max="13" width="12.7109375" customWidth="1"/>
  </cols>
  <sheetData>
    <row r="1" spans="1:14" ht="20.25" x14ac:dyDescent="0.3">
      <c r="A1" s="59"/>
      <c r="B1" s="59"/>
      <c r="C1" s="59"/>
      <c r="D1" s="59"/>
      <c r="E1" s="59"/>
      <c r="F1" s="60"/>
      <c r="G1" s="59"/>
      <c r="H1" s="59"/>
      <c r="I1" s="59"/>
      <c r="J1" s="59"/>
      <c r="K1" s="59"/>
      <c r="L1" s="59"/>
      <c r="M1" s="59"/>
    </row>
    <row r="2" spans="1:14" ht="20.25" x14ac:dyDescent="0.3">
      <c r="A2" s="61" t="s">
        <v>141</v>
      </c>
      <c r="B2" s="61"/>
      <c r="C2" s="61"/>
      <c r="D2" s="61" t="s">
        <v>66</v>
      </c>
      <c r="E2" s="61"/>
      <c r="F2" s="60"/>
      <c r="G2" s="59"/>
      <c r="H2" s="59"/>
      <c r="I2" s="59"/>
      <c r="J2" s="59"/>
      <c r="K2" s="59"/>
      <c r="L2" s="59"/>
      <c r="M2" s="59"/>
    </row>
    <row r="3" spans="1:14" ht="20.25" x14ac:dyDescent="0.3">
      <c r="A3" s="61"/>
      <c r="B3" s="61"/>
      <c r="C3" s="61"/>
      <c r="D3" s="61"/>
      <c r="E3" s="61"/>
      <c r="F3" s="60"/>
      <c r="G3" s="59"/>
      <c r="H3" s="59"/>
      <c r="I3" s="59"/>
      <c r="J3" s="59"/>
      <c r="K3" s="59"/>
      <c r="L3" s="59"/>
      <c r="M3" s="59"/>
    </row>
    <row r="4" spans="1:14" ht="20.25" x14ac:dyDescent="0.3">
      <c r="A4" s="61" t="s">
        <v>2</v>
      </c>
      <c r="B4" s="61"/>
      <c r="C4" s="61"/>
      <c r="D4" s="61" t="s">
        <v>299</v>
      </c>
      <c r="E4" s="61"/>
      <c r="F4" s="60"/>
      <c r="G4" s="59"/>
      <c r="H4" s="59"/>
      <c r="I4" s="59"/>
      <c r="J4" s="59"/>
      <c r="K4" s="59"/>
      <c r="L4" s="59"/>
      <c r="M4" s="59"/>
    </row>
    <row r="5" spans="1:14" ht="34.5" customHeight="1" x14ac:dyDescent="0.3">
      <c r="A5" s="170" t="s">
        <v>3</v>
      </c>
      <c r="B5" s="175" t="s">
        <v>4</v>
      </c>
      <c r="C5" s="179" t="s">
        <v>26</v>
      </c>
      <c r="D5" s="176" t="s">
        <v>27</v>
      </c>
      <c r="E5" s="170" t="s">
        <v>5</v>
      </c>
      <c r="F5" s="170"/>
      <c r="G5" s="170"/>
      <c r="H5" s="178" t="s">
        <v>9</v>
      </c>
      <c r="I5" s="178" t="s">
        <v>10</v>
      </c>
      <c r="J5" s="178"/>
      <c r="K5" s="170" t="s">
        <v>13</v>
      </c>
      <c r="L5" s="170"/>
      <c r="M5" s="170"/>
      <c r="N5" s="1"/>
    </row>
    <row r="6" spans="1:14" ht="60" customHeight="1" x14ac:dyDescent="0.3">
      <c r="A6" s="170"/>
      <c r="B6" s="175"/>
      <c r="C6" s="180"/>
      <c r="D6" s="177"/>
      <c r="E6" s="3" t="s">
        <v>6</v>
      </c>
      <c r="F6" s="10" t="s">
        <v>7</v>
      </c>
      <c r="G6" s="3" t="s">
        <v>8</v>
      </c>
      <c r="H6" s="178"/>
      <c r="I6" s="3" t="s">
        <v>11</v>
      </c>
      <c r="J6" s="3" t="s">
        <v>12</v>
      </c>
      <c r="K6" s="3" t="s">
        <v>14</v>
      </c>
      <c r="L6" s="3" t="s">
        <v>15</v>
      </c>
      <c r="M6" s="3" t="s">
        <v>16</v>
      </c>
      <c r="N6" s="1"/>
    </row>
    <row r="7" spans="1:14" ht="18.75" x14ac:dyDescent="0.3">
      <c r="A7" s="171" t="s">
        <v>17</v>
      </c>
      <c r="B7" s="172"/>
      <c r="C7" s="173"/>
      <c r="D7" s="172"/>
      <c r="E7" s="172"/>
      <c r="F7" s="172"/>
      <c r="G7" s="172"/>
      <c r="H7" s="172"/>
      <c r="I7" s="172"/>
      <c r="J7" s="172"/>
      <c r="K7" s="172"/>
      <c r="L7" s="172"/>
      <c r="M7" s="174"/>
      <c r="N7" s="1"/>
    </row>
    <row r="8" spans="1:14" ht="18.75" x14ac:dyDescent="0.3">
      <c r="A8" s="2" t="s">
        <v>266</v>
      </c>
      <c r="B8" s="2" t="s">
        <v>267</v>
      </c>
      <c r="C8" s="25"/>
      <c r="D8" s="25"/>
      <c r="E8" s="93"/>
      <c r="F8" s="27"/>
      <c r="G8" s="26"/>
      <c r="H8" s="26"/>
      <c r="I8" s="26"/>
      <c r="J8" s="26"/>
      <c r="K8" s="26"/>
      <c r="L8" s="26"/>
      <c r="M8" s="26"/>
      <c r="N8" s="1"/>
    </row>
    <row r="9" spans="1:14" ht="18.75" x14ac:dyDescent="0.3">
      <c r="A9" s="15"/>
      <c r="B9" s="28" t="s">
        <v>52</v>
      </c>
      <c r="C9" s="157">
        <v>15.2</v>
      </c>
      <c r="D9" s="157">
        <v>15.2</v>
      </c>
      <c r="E9" s="3"/>
      <c r="F9" s="10"/>
      <c r="G9" s="3"/>
      <c r="H9" s="3"/>
      <c r="I9" s="3"/>
      <c r="J9" s="3"/>
      <c r="K9" s="3"/>
      <c r="L9" s="3"/>
      <c r="M9" s="3"/>
      <c r="N9" s="1"/>
    </row>
    <row r="10" spans="1:14" ht="18.75" x14ac:dyDescent="0.3">
      <c r="A10" s="15"/>
      <c r="B10" s="28" t="s">
        <v>101</v>
      </c>
      <c r="C10" s="157">
        <v>11.2</v>
      </c>
      <c r="D10" s="157">
        <v>11.2</v>
      </c>
      <c r="E10" s="3"/>
      <c r="F10" s="10"/>
      <c r="G10" s="3"/>
      <c r="H10" s="3"/>
      <c r="I10" s="3"/>
      <c r="J10" s="3"/>
      <c r="K10" s="3"/>
      <c r="L10" s="3"/>
      <c r="M10" s="3"/>
      <c r="N10" s="1"/>
    </row>
    <row r="11" spans="1:14" ht="18.75" x14ac:dyDescent="0.3">
      <c r="A11" s="15"/>
      <c r="B11" s="28" t="s">
        <v>21</v>
      </c>
      <c r="C11" s="157">
        <v>102</v>
      </c>
      <c r="D11" s="157">
        <v>102</v>
      </c>
      <c r="E11" s="3"/>
      <c r="F11" s="10"/>
      <c r="G11" s="3"/>
      <c r="H11" s="3"/>
      <c r="I11" s="3"/>
      <c r="J11" s="3"/>
      <c r="K11" s="3"/>
      <c r="L11" s="3"/>
      <c r="M11" s="3"/>
      <c r="N11" s="1"/>
    </row>
    <row r="12" spans="1:14" ht="18.75" x14ac:dyDescent="0.3">
      <c r="A12" s="15"/>
      <c r="B12" s="28" t="s">
        <v>25</v>
      </c>
      <c r="C12" s="157">
        <v>70</v>
      </c>
      <c r="D12" s="157">
        <v>70</v>
      </c>
      <c r="E12" s="3"/>
      <c r="F12" s="10"/>
      <c r="G12" s="3"/>
      <c r="H12" s="3"/>
      <c r="I12" s="3"/>
      <c r="J12" s="3"/>
      <c r="K12" s="3"/>
      <c r="L12" s="3"/>
      <c r="M12" s="3"/>
      <c r="N12" s="1"/>
    </row>
    <row r="13" spans="1:14" ht="18.75" x14ac:dyDescent="0.3">
      <c r="A13" s="15"/>
      <c r="B13" s="28" t="s">
        <v>22</v>
      </c>
      <c r="C13" s="157">
        <v>5</v>
      </c>
      <c r="D13" s="157">
        <v>5</v>
      </c>
      <c r="E13" s="3"/>
      <c r="F13" s="10"/>
      <c r="G13" s="3"/>
      <c r="H13" s="3"/>
      <c r="I13" s="3"/>
      <c r="J13" s="3"/>
      <c r="K13" s="3"/>
      <c r="L13" s="3"/>
      <c r="M13" s="3"/>
      <c r="N13" s="1"/>
    </row>
    <row r="14" spans="1:14" ht="18.75" x14ac:dyDescent="0.3">
      <c r="A14" s="15"/>
      <c r="B14" s="28" t="s">
        <v>23</v>
      </c>
      <c r="C14" s="157">
        <v>10</v>
      </c>
      <c r="D14" s="157">
        <v>10</v>
      </c>
      <c r="E14" s="157"/>
      <c r="F14" s="32"/>
      <c r="G14" s="157"/>
      <c r="H14" s="153"/>
      <c r="I14" s="157"/>
      <c r="J14" s="157"/>
      <c r="K14" s="157"/>
      <c r="L14" s="157"/>
      <c r="M14" s="157"/>
      <c r="N14" s="1"/>
    </row>
    <row r="15" spans="1:14" ht="18.75" x14ac:dyDescent="0.3">
      <c r="A15" s="49"/>
      <c r="B15" s="30" t="s">
        <v>28</v>
      </c>
      <c r="C15" s="157"/>
      <c r="D15" s="152">
        <v>200</v>
      </c>
      <c r="E15" s="157">
        <v>5.28</v>
      </c>
      <c r="F15" s="157">
        <v>11.7</v>
      </c>
      <c r="G15" s="157">
        <v>25.2</v>
      </c>
      <c r="H15" s="157">
        <v>226.4</v>
      </c>
      <c r="I15" s="157">
        <v>101.6</v>
      </c>
      <c r="J15" s="157">
        <v>0.05</v>
      </c>
      <c r="K15" s="157">
        <v>6.4000000000000001E-2</v>
      </c>
      <c r="L15" s="157">
        <v>6.4000000000000001E-2</v>
      </c>
      <c r="M15" s="157">
        <v>1.06</v>
      </c>
      <c r="N15" s="1"/>
    </row>
    <row r="16" spans="1:14" ht="18.75" x14ac:dyDescent="0.3">
      <c r="A16" s="2" t="s">
        <v>74</v>
      </c>
      <c r="B16" s="2" t="s">
        <v>75</v>
      </c>
      <c r="C16" s="72"/>
      <c r="D16" s="73"/>
      <c r="E16" s="70"/>
      <c r="F16" s="71"/>
      <c r="G16" s="70"/>
      <c r="H16" s="70"/>
      <c r="I16" s="70"/>
      <c r="J16" s="70"/>
      <c r="K16" s="70"/>
      <c r="L16" s="70"/>
      <c r="M16" s="70"/>
      <c r="N16" s="1"/>
    </row>
    <row r="17" spans="1:15" ht="18.75" x14ac:dyDescent="0.3">
      <c r="A17" s="49"/>
      <c r="B17" s="28" t="s">
        <v>76</v>
      </c>
      <c r="C17" s="157">
        <v>20.2</v>
      </c>
      <c r="D17" s="157">
        <v>20</v>
      </c>
      <c r="E17" s="157"/>
      <c r="F17" s="157"/>
      <c r="G17" s="3"/>
      <c r="H17" s="3"/>
      <c r="I17" s="3"/>
      <c r="J17" s="3"/>
      <c r="K17" s="3"/>
      <c r="L17" s="3"/>
      <c r="M17" s="3"/>
      <c r="N17" s="1"/>
    </row>
    <row r="18" spans="1:15" ht="18.75" x14ac:dyDescent="0.3">
      <c r="A18" s="49"/>
      <c r="B18" s="30" t="s">
        <v>28</v>
      </c>
      <c r="C18" s="157"/>
      <c r="D18" s="152">
        <v>20</v>
      </c>
      <c r="E18" s="157">
        <v>5.2</v>
      </c>
      <c r="F18" s="157">
        <v>5.3</v>
      </c>
      <c r="G18" s="157">
        <v>0</v>
      </c>
      <c r="H18" s="157">
        <v>69</v>
      </c>
      <c r="I18" s="157">
        <v>0.01</v>
      </c>
      <c r="J18" s="157">
        <v>0.18</v>
      </c>
      <c r="K18" s="157">
        <v>0.01</v>
      </c>
      <c r="L18" s="157">
        <v>0.05</v>
      </c>
      <c r="M18" s="157">
        <v>0.14000000000000001</v>
      </c>
      <c r="N18" s="1"/>
    </row>
    <row r="19" spans="1:15" ht="18.75" x14ac:dyDescent="0.3">
      <c r="A19" s="18" t="s">
        <v>33</v>
      </c>
      <c r="B19" s="18" t="s">
        <v>34</v>
      </c>
      <c r="C19" s="3"/>
      <c r="D19" s="3"/>
      <c r="E19" s="3"/>
      <c r="F19" s="10"/>
      <c r="G19" s="3"/>
      <c r="H19" s="3"/>
      <c r="I19" s="3"/>
      <c r="J19" s="3"/>
      <c r="K19" s="3"/>
      <c r="L19" s="3"/>
      <c r="M19" s="3"/>
      <c r="N19" s="1"/>
    </row>
    <row r="20" spans="1:15" ht="18.75" x14ac:dyDescent="0.3">
      <c r="A20" s="18"/>
      <c r="B20" s="28" t="s">
        <v>34</v>
      </c>
      <c r="C20" s="162">
        <v>75</v>
      </c>
      <c r="D20" s="162">
        <v>75</v>
      </c>
      <c r="E20" s="3"/>
      <c r="F20" s="10"/>
      <c r="G20" s="3"/>
      <c r="H20" s="3"/>
      <c r="I20" s="3"/>
      <c r="J20" s="3"/>
      <c r="K20" s="3"/>
      <c r="L20" s="3"/>
      <c r="M20" s="3"/>
      <c r="N20" s="1"/>
    </row>
    <row r="21" spans="1:15" ht="18.75" x14ac:dyDescent="0.3">
      <c r="A21" s="18"/>
      <c r="B21" s="30" t="s">
        <v>28</v>
      </c>
      <c r="C21" s="159"/>
      <c r="D21" s="160">
        <v>75</v>
      </c>
      <c r="E21" s="162">
        <v>5.7</v>
      </c>
      <c r="F21" s="32">
        <v>0.6</v>
      </c>
      <c r="G21" s="162">
        <v>36.9</v>
      </c>
      <c r="H21" s="162">
        <v>176.25</v>
      </c>
      <c r="I21" s="162">
        <v>15</v>
      </c>
      <c r="J21" s="162">
        <v>0.83</v>
      </c>
      <c r="K21" s="162">
        <v>0.08</v>
      </c>
      <c r="L21" s="162">
        <v>0</v>
      </c>
      <c r="M21" s="162">
        <v>0</v>
      </c>
      <c r="N21" s="1"/>
    </row>
    <row r="22" spans="1:15" ht="18.75" x14ac:dyDescent="0.3">
      <c r="A22" s="18" t="s">
        <v>35</v>
      </c>
      <c r="B22" s="18" t="s">
        <v>36</v>
      </c>
      <c r="C22" s="3"/>
      <c r="D22" s="3"/>
      <c r="E22" s="3"/>
      <c r="F22" s="10"/>
      <c r="G22" s="3"/>
      <c r="H22" s="3"/>
      <c r="I22" s="3"/>
      <c r="J22" s="3"/>
      <c r="K22" s="3"/>
      <c r="L22" s="3"/>
      <c r="M22" s="3"/>
      <c r="N22" s="1"/>
    </row>
    <row r="23" spans="1:15" ht="18.75" x14ac:dyDescent="0.3">
      <c r="A23" s="18"/>
      <c r="B23" s="28" t="s">
        <v>36</v>
      </c>
      <c r="C23" s="162">
        <v>40</v>
      </c>
      <c r="D23" s="162">
        <v>40</v>
      </c>
      <c r="E23" s="3"/>
      <c r="F23" s="10"/>
      <c r="G23" s="3"/>
      <c r="H23" s="3"/>
      <c r="I23" s="3"/>
      <c r="J23" s="3"/>
      <c r="K23" s="3"/>
      <c r="L23" s="3"/>
      <c r="M23" s="3"/>
      <c r="N23" s="1"/>
    </row>
    <row r="24" spans="1:15" ht="18.75" x14ac:dyDescent="0.3">
      <c r="A24" s="18"/>
      <c r="B24" s="30" t="s">
        <v>28</v>
      </c>
      <c r="C24" s="159"/>
      <c r="D24" s="160">
        <v>40</v>
      </c>
      <c r="E24" s="162">
        <v>2.6</v>
      </c>
      <c r="F24" s="32">
        <v>0.48</v>
      </c>
      <c r="G24" s="162">
        <v>13.3</v>
      </c>
      <c r="H24" s="162">
        <v>116</v>
      </c>
      <c r="I24" s="162">
        <v>23.3</v>
      </c>
      <c r="J24" s="162">
        <v>2.6</v>
      </c>
      <c r="K24" s="162">
        <v>0.12</v>
      </c>
      <c r="L24" s="162">
        <v>0</v>
      </c>
      <c r="M24" s="162">
        <v>0</v>
      </c>
      <c r="N24" s="1"/>
    </row>
    <row r="25" spans="1:15" ht="18.75" x14ac:dyDescent="0.3">
      <c r="A25" s="2" t="s">
        <v>98</v>
      </c>
      <c r="B25" s="18" t="s">
        <v>99</v>
      </c>
      <c r="C25" s="19"/>
      <c r="D25" s="19"/>
      <c r="E25" s="29"/>
      <c r="F25" s="32"/>
      <c r="G25" s="29"/>
      <c r="H25" s="29"/>
      <c r="I25" s="29"/>
      <c r="J25" s="29"/>
      <c r="K25" s="29"/>
      <c r="L25" s="29"/>
      <c r="M25" s="29"/>
      <c r="N25" s="1"/>
    </row>
    <row r="26" spans="1:15" ht="18.75" x14ac:dyDescent="0.3">
      <c r="A26" s="15"/>
      <c r="B26" s="28" t="s">
        <v>100</v>
      </c>
      <c r="C26" s="29">
        <v>1</v>
      </c>
      <c r="D26" s="29">
        <v>1</v>
      </c>
      <c r="E26" s="29"/>
      <c r="F26" s="32"/>
      <c r="G26" s="29"/>
      <c r="H26" s="29"/>
      <c r="I26" s="29"/>
      <c r="J26" s="29"/>
      <c r="K26" s="29"/>
      <c r="L26" s="29"/>
      <c r="M26" s="29"/>
      <c r="N26" s="1"/>
    </row>
    <row r="27" spans="1:15" ht="18.75" x14ac:dyDescent="0.3">
      <c r="A27" s="15"/>
      <c r="B27" s="28" t="s">
        <v>22</v>
      </c>
      <c r="C27" s="29">
        <v>15</v>
      </c>
      <c r="D27" s="29">
        <v>15</v>
      </c>
      <c r="E27" s="29"/>
      <c r="F27" s="32"/>
      <c r="G27" s="29"/>
      <c r="H27" s="29"/>
      <c r="I27" s="29"/>
      <c r="J27" s="29"/>
      <c r="K27" s="29"/>
      <c r="L27" s="29"/>
      <c r="M27" s="29"/>
      <c r="N27" s="1"/>
    </row>
    <row r="28" spans="1:15" ht="18.75" x14ac:dyDescent="0.3">
      <c r="A28" s="15"/>
      <c r="B28" s="28" t="s">
        <v>25</v>
      </c>
      <c r="C28" s="29">
        <v>150</v>
      </c>
      <c r="D28" s="29">
        <v>150</v>
      </c>
      <c r="E28" s="29"/>
      <c r="F28" s="32"/>
      <c r="G28" s="29"/>
      <c r="H28" s="29"/>
      <c r="I28" s="29"/>
      <c r="J28" s="29"/>
      <c r="K28" s="29"/>
      <c r="L28" s="29"/>
      <c r="M28" s="29"/>
      <c r="N28" s="1"/>
    </row>
    <row r="29" spans="1:15" ht="18.75" x14ac:dyDescent="0.3">
      <c r="A29" s="15"/>
      <c r="B29" s="30" t="s">
        <v>28</v>
      </c>
      <c r="C29" s="46"/>
      <c r="D29" s="46">
        <v>200</v>
      </c>
      <c r="E29" s="19">
        <v>0.1</v>
      </c>
      <c r="F29" s="90">
        <v>0</v>
      </c>
      <c r="G29" s="19">
        <v>15</v>
      </c>
      <c r="H29" s="19">
        <v>60</v>
      </c>
      <c r="I29" s="19">
        <v>11</v>
      </c>
      <c r="J29" s="19">
        <v>0.3</v>
      </c>
      <c r="K29" s="19">
        <v>0</v>
      </c>
      <c r="L29" s="19">
        <v>0</v>
      </c>
      <c r="M29" s="19">
        <v>0.02</v>
      </c>
      <c r="N29" s="1"/>
    </row>
    <row r="30" spans="1:15" ht="18.75" x14ac:dyDescent="0.3">
      <c r="A30" s="3"/>
      <c r="B30" s="42" t="s">
        <v>40</v>
      </c>
      <c r="C30" s="18"/>
      <c r="D30" s="18"/>
      <c r="E30" s="31">
        <f>E15+E18+E21+E24+E29</f>
        <v>18.880000000000003</v>
      </c>
      <c r="F30" s="156">
        <f t="shared" ref="F30:M30" si="0">F15+F18+F21+F24+F29</f>
        <v>18.080000000000002</v>
      </c>
      <c r="G30" s="156">
        <f t="shared" si="0"/>
        <v>90.399999999999991</v>
      </c>
      <c r="H30" s="156">
        <f t="shared" si="0"/>
        <v>647.65</v>
      </c>
      <c r="I30" s="156">
        <f t="shared" si="0"/>
        <v>150.91</v>
      </c>
      <c r="J30" s="156">
        <f t="shared" si="0"/>
        <v>3.96</v>
      </c>
      <c r="K30" s="156">
        <f t="shared" si="0"/>
        <v>0.27400000000000002</v>
      </c>
      <c r="L30" s="156">
        <f t="shared" si="0"/>
        <v>0.114</v>
      </c>
      <c r="M30" s="156">
        <f t="shared" si="0"/>
        <v>1.2200000000000002</v>
      </c>
      <c r="N30" s="1"/>
    </row>
    <row r="31" spans="1:15" ht="18.75" x14ac:dyDescent="0.3">
      <c r="A31" s="171" t="s">
        <v>19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4"/>
      <c r="N31" s="1"/>
    </row>
    <row r="32" spans="1:15" ht="18.75" x14ac:dyDescent="0.3">
      <c r="A32" s="18" t="s">
        <v>41</v>
      </c>
      <c r="B32" s="18" t="s">
        <v>42</v>
      </c>
      <c r="C32" s="3"/>
      <c r="D32" s="3"/>
      <c r="E32" s="3"/>
      <c r="F32" s="10"/>
      <c r="G32" s="3"/>
      <c r="H32" s="3"/>
      <c r="I32" s="3"/>
      <c r="J32" s="3"/>
      <c r="K32" s="3"/>
      <c r="L32" s="3"/>
      <c r="M32" s="3"/>
      <c r="N32" s="1"/>
      <c r="O32" s="102"/>
    </row>
    <row r="33" spans="1:15" ht="18.75" x14ac:dyDescent="0.3">
      <c r="A33" s="3"/>
      <c r="B33" s="28" t="s">
        <v>43</v>
      </c>
      <c r="C33" s="157">
        <v>57</v>
      </c>
      <c r="D33" s="157">
        <v>48</v>
      </c>
      <c r="E33" s="3"/>
      <c r="F33" s="10"/>
      <c r="G33" s="3"/>
      <c r="H33" s="3"/>
      <c r="I33" s="3"/>
      <c r="J33" s="3"/>
      <c r="K33" s="3"/>
      <c r="L33" s="3"/>
      <c r="M33" s="3"/>
      <c r="N33" s="1"/>
      <c r="O33" s="102"/>
    </row>
    <row r="34" spans="1:15" ht="18.75" x14ac:dyDescent="0.3">
      <c r="A34" s="3"/>
      <c r="B34" s="28" t="s">
        <v>44</v>
      </c>
      <c r="C34" s="157">
        <v>44</v>
      </c>
      <c r="D34" s="157">
        <v>35</v>
      </c>
      <c r="E34" s="3"/>
      <c r="F34" s="10"/>
      <c r="G34" s="3"/>
      <c r="H34" s="3"/>
      <c r="I34" s="3"/>
      <c r="J34" s="3"/>
      <c r="K34" s="3"/>
      <c r="L34" s="3"/>
      <c r="M34" s="3"/>
      <c r="N34" s="1"/>
      <c r="O34" s="102"/>
    </row>
    <row r="35" spans="1:15" ht="18.75" x14ac:dyDescent="0.3">
      <c r="A35" s="3"/>
      <c r="B35" s="28" t="s">
        <v>45</v>
      </c>
      <c r="C35" s="157">
        <v>14</v>
      </c>
      <c r="D35" s="157">
        <v>12</v>
      </c>
      <c r="E35" s="3"/>
      <c r="F35" s="10"/>
      <c r="G35" s="3"/>
      <c r="H35" s="3"/>
      <c r="I35" s="3"/>
      <c r="J35" s="3"/>
      <c r="K35" s="3"/>
      <c r="L35" s="3"/>
      <c r="M35" s="3"/>
      <c r="N35" s="1"/>
      <c r="O35" s="102"/>
    </row>
    <row r="36" spans="1:15" ht="18.75" x14ac:dyDescent="0.3">
      <c r="A36" s="3"/>
      <c r="B36" s="28" t="s">
        <v>46</v>
      </c>
      <c r="C36" s="157">
        <v>5</v>
      </c>
      <c r="D36" s="157">
        <v>5</v>
      </c>
      <c r="E36" s="3"/>
      <c r="F36" s="10"/>
      <c r="G36" s="3"/>
      <c r="H36" s="3"/>
      <c r="I36" s="3"/>
      <c r="J36" s="3"/>
      <c r="K36" s="3"/>
      <c r="L36" s="3"/>
      <c r="M36" s="3"/>
      <c r="N36" s="1"/>
      <c r="O36" s="102"/>
    </row>
    <row r="37" spans="1:15" ht="18.75" x14ac:dyDescent="0.3">
      <c r="A37" s="3"/>
      <c r="B37" s="30" t="s">
        <v>28</v>
      </c>
      <c r="C37" s="153"/>
      <c r="D37" s="156">
        <v>100</v>
      </c>
      <c r="E37" s="157">
        <v>0.9</v>
      </c>
      <c r="F37" s="32">
        <v>5.0999999999999996</v>
      </c>
      <c r="G37" s="157">
        <v>3.6</v>
      </c>
      <c r="H37" s="157">
        <v>64</v>
      </c>
      <c r="I37" s="157">
        <v>17</v>
      </c>
      <c r="J37" s="157">
        <v>0.7</v>
      </c>
      <c r="K37" s="157">
        <v>0.04</v>
      </c>
      <c r="L37" s="157">
        <v>0</v>
      </c>
      <c r="M37" s="157">
        <v>14.1</v>
      </c>
      <c r="N37" s="1"/>
      <c r="O37" s="102"/>
    </row>
    <row r="38" spans="1:15" ht="18.75" x14ac:dyDescent="0.3">
      <c r="A38" s="18" t="s">
        <v>190</v>
      </c>
      <c r="B38" s="18" t="s">
        <v>191</v>
      </c>
      <c r="C38" s="152"/>
      <c r="D38" s="157"/>
      <c r="E38" s="157"/>
      <c r="F38" s="32"/>
      <c r="G38" s="157"/>
      <c r="H38" s="157"/>
      <c r="I38" s="157"/>
      <c r="J38" s="157"/>
      <c r="K38" s="157"/>
      <c r="L38" s="157"/>
      <c r="M38" s="157"/>
      <c r="N38" s="1"/>
      <c r="O38" s="102"/>
    </row>
    <row r="39" spans="1:15" ht="18.75" x14ac:dyDescent="0.3">
      <c r="A39" s="18"/>
      <c r="B39" s="28" t="s">
        <v>50</v>
      </c>
      <c r="C39" s="157">
        <v>163</v>
      </c>
      <c r="D39" s="157">
        <v>163</v>
      </c>
      <c r="E39" s="3"/>
      <c r="F39" s="10"/>
      <c r="G39" s="3"/>
      <c r="H39" s="3"/>
      <c r="I39" s="3"/>
      <c r="J39" s="3"/>
      <c r="K39" s="3"/>
      <c r="L39" s="3"/>
      <c r="M39" s="3"/>
      <c r="N39" s="1"/>
      <c r="O39" s="102"/>
    </row>
    <row r="40" spans="1:15" ht="18.75" x14ac:dyDescent="0.3">
      <c r="A40" s="3"/>
      <c r="B40" s="28" t="s">
        <v>45</v>
      </c>
      <c r="C40" s="157">
        <v>12</v>
      </c>
      <c r="D40" s="157">
        <v>10</v>
      </c>
      <c r="E40" s="3"/>
      <c r="F40" s="10"/>
      <c r="G40" s="3"/>
      <c r="H40" s="3"/>
      <c r="I40" s="3"/>
      <c r="J40" s="3"/>
      <c r="K40" s="3"/>
      <c r="L40" s="3"/>
      <c r="M40" s="3"/>
      <c r="N40" s="1"/>
      <c r="O40" s="102"/>
    </row>
    <row r="41" spans="1:15" ht="18.75" x14ac:dyDescent="0.3">
      <c r="A41" s="3"/>
      <c r="B41" s="28" t="s">
        <v>24</v>
      </c>
      <c r="C41" s="157">
        <v>1</v>
      </c>
      <c r="D41" s="157">
        <v>1</v>
      </c>
      <c r="E41" s="3"/>
      <c r="F41" s="10"/>
      <c r="G41" s="3"/>
      <c r="H41" s="3"/>
      <c r="I41" s="3"/>
      <c r="J41" s="3"/>
      <c r="K41" s="3"/>
      <c r="L41" s="3"/>
      <c r="M41" s="3"/>
      <c r="N41" s="1"/>
      <c r="O41" s="102"/>
    </row>
    <row r="42" spans="1:15" ht="18.75" x14ac:dyDescent="0.3">
      <c r="A42" s="3"/>
      <c r="B42" s="28" t="s">
        <v>23</v>
      </c>
      <c r="C42" s="157">
        <v>5</v>
      </c>
      <c r="D42" s="157">
        <v>5</v>
      </c>
      <c r="E42" s="3"/>
      <c r="F42" s="10"/>
      <c r="G42" s="3"/>
      <c r="H42" s="3"/>
      <c r="I42" s="3"/>
      <c r="J42" s="3"/>
      <c r="K42" s="3"/>
      <c r="L42" s="3"/>
      <c r="M42" s="3"/>
      <c r="N42" s="1"/>
      <c r="O42" s="102"/>
    </row>
    <row r="43" spans="1:15" ht="18.75" x14ac:dyDescent="0.3">
      <c r="A43" s="3"/>
      <c r="B43" s="28" t="s">
        <v>192</v>
      </c>
      <c r="C43" s="157">
        <v>20.3</v>
      </c>
      <c r="D43" s="157">
        <v>20</v>
      </c>
      <c r="E43" s="157"/>
      <c r="F43" s="157"/>
      <c r="G43" s="157"/>
      <c r="H43" s="157"/>
      <c r="I43" s="157"/>
      <c r="J43" s="157"/>
      <c r="K43" s="157"/>
      <c r="L43" s="157"/>
      <c r="M43" s="157"/>
      <c r="N43" s="1"/>
      <c r="O43" s="102"/>
    </row>
    <row r="44" spans="1:15" ht="18.75" x14ac:dyDescent="0.3">
      <c r="A44" s="18"/>
      <c r="B44" s="28" t="s">
        <v>81</v>
      </c>
      <c r="C44" s="157">
        <v>84</v>
      </c>
      <c r="D44" s="157">
        <v>63</v>
      </c>
      <c r="E44" s="3"/>
      <c r="F44" s="10"/>
      <c r="G44" s="3"/>
      <c r="H44" s="3"/>
      <c r="I44" s="3"/>
      <c r="J44" s="3"/>
      <c r="K44" s="3"/>
      <c r="L44" s="3"/>
      <c r="M44" s="3"/>
      <c r="N44" s="1"/>
      <c r="O44" s="102"/>
    </row>
    <row r="45" spans="1:15" ht="18.75" x14ac:dyDescent="0.3">
      <c r="A45" s="3"/>
      <c r="B45" s="28" t="s">
        <v>51</v>
      </c>
      <c r="C45" s="157">
        <v>12.5</v>
      </c>
      <c r="D45" s="157">
        <v>10</v>
      </c>
      <c r="E45" s="3"/>
      <c r="F45" s="10"/>
      <c r="G45" s="3"/>
      <c r="H45" s="3"/>
      <c r="I45" s="3"/>
      <c r="J45" s="3"/>
      <c r="K45" s="3"/>
      <c r="L45" s="3"/>
      <c r="M45" s="3"/>
      <c r="N45" s="1"/>
      <c r="O45" s="102"/>
    </row>
    <row r="46" spans="1:15" ht="18.75" x14ac:dyDescent="0.3">
      <c r="A46" s="3"/>
      <c r="B46" s="30" t="s">
        <v>28</v>
      </c>
      <c r="C46" s="153"/>
      <c r="D46" s="156">
        <v>250</v>
      </c>
      <c r="E46" s="157">
        <v>2.2999999999999998</v>
      </c>
      <c r="F46" s="157">
        <v>4.3</v>
      </c>
      <c r="G46" s="157">
        <v>15.2</v>
      </c>
      <c r="H46" s="157">
        <v>108</v>
      </c>
      <c r="I46" s="157">
        <v>15.2</v>
      </c>
      <c r="J46" s="157">
        <v>0.74</v>
      </c>
      <c r="K46" s="157">
        <v>0.16</v>
      </c>
      <c r="L46" s="157">
        <v>0.03</v>
      </c>
      <c r="M46" s="157">
        <v>6.94</v>
      </c>
      <c r="N46" s="1"/>
      <c r="O46" s="102"/>
    </row>
    <row r="47" spans="1:15" ht="18.75" x14ac:dyDescent="0.3">
      <c r="A47" s="18" t="s">
        <v>268</v>
      </c>
      <c r="B47" s="18" t="s">
        <v>269</v>
      </c>
      <c r="C47" s="152"/>
      <c r="D47" s="152"/>
      <c r="E47" s="3"/>
      <c r="F47" s="10"/>
      <c r="G47" s="3"/>
      <c r="H47" s="3"/>
      <c r="I47" s="3"/>
      <c r="J47" s="3"/>
      <c r="K47" s="3"/>
      <c r="L47" s="3"/>
      <c r="M47" s="3"/>
      <c r="N47" s="1"/>
      <c r="O47" s="102"/>
    </row>
    <row r="48" spans="1:15" ht="18.75" x14ac:dyDescent="0.3">
      <c r="A48" s="3"/>
      <c r="B48" s="28" t="s">
        <v>130</v>
      </c>
      <c r="C48" s="157">
        <v>61</v>
      </c>
      <c r="D48" s="157">
        <v>44</v>
      </c>
      <c r="E48" s="3"/>
      <c r="F48" s="10"/>
      <c r="G48" s="3"/>
      <c r="H48" s="3"/>
      <c r="I48" s="3"/>
      <c r="J48" s="3"/>
      <c r="K48" s="3"/>
      <c r="L48" s="3"/>
      <c r="M48" s="3"/>
      <c r="N48" s="1"/>
      <c r="O48" s="102"/>
    </row>
    <row r="49" spans="1:15" ht="18.75" x14ac:dyDescent="0.3">
      <c r="A49" s="3"/>
      <c r="B49" s="28" t="s">
        <v>52</v>
      </c>
      <c r="C49" s="157">
        <v>6</v>
      </c>
      <c r="D49" s="157">
        <v>6</v>
      </c>
      <c r="E49" s="3"/>
      <c r="F49" s="10"/>
      <c r="G49" s="3"/>
      <c r="H49" s="3"/>
      <c r="I49" s="3"/>
      <c r="J49" s="3"/>
      <c r="K49" s="3"/>
      <c r="L49" s="3"/>
      <c r="M49" s="3"/>
      <c r="N49" s="1"/>
      <c r="O49" s="102"/>
    </row>
    <row r="50" spans="1:15" ht="18.75" x14ac:dyDescent="0.3">
      <c r="A50" s="3"/>
      <c r="B50" s="28" t="s">
        <v>25</v>
      </c>
      <c r="C50" s="157">
        <v>7</v>
      </c>
      <c r="D50" s="157">
        <v>7</v>
      </c>
      <c r="E50" s="3"/>
      <c r="F50" s="10"/>
      <c r="G50" s="3"/>
      <c r="H50" s="3"/>
      <c r="I50" s="3"/>
      <c r="J50" s="3"/>
      <c r="K50" s="3"/>
      <c r="L50" s="3"/>
      <c r="M50" s="3"/>
      <c r="N50" s="1"/>
      <c r="O50" s="102"/>
    </row>
    <row r="51" spans="1:15" ht="18.75" x14ac:dyDescent="0.3">
      <c r="A51" s="3"/>
      <c r="B51" s="28" t="s">
        <v>23</v>
      </c>
      <c r="C51" s="157">
        <v>2.1</v>
      </c>
      <c r="D51" s="157">
        <v>2.1</v>
      </c>
      <c r="E51" s="3"/>
      <c r="F51" s="10"/>
      <c r="G51" s="3"/>
      <c r="H51" s="3"/>
      <c r="I51" s="3"/>
      <c r="J51" s="3"/>
      <c r="K51" s="3"/>
      <c r="L51" s="3"/>
      <c r="M51" s="3"/>
      <c r="N51" s="1"/>
      <c r="O51" s="102"/>
    </row>
    <row r="52" spans="1:15" ht="18.75" x14ac:dyDescent="0.3">
      <c r="A52" s="3"/>
      <c r="B52" s="28" t="s">
        <v>45</v>
      </c>
      <c r="C52" s="157">
        <v>24.5</v>
      </c>
      <c r="D52" s="157">
        <v>21</v>
      </c>
      <c r="E52" s="3"/>
      <c r="F52" s="10"/>
      <c r="G52" s="3"/>
      <c r="H52" s="3"/>
      <c r="I52" s="3"/>
      <c r="J52" s="3"/>
      <c r="K52" s="3"/>
      <c r="L52" s="3"/>
      <c r="M52" s="3"/>
      <c r="N52" s="1"/>
      <c r="O52" s="102"/>
    </row>
    <row r="53" spans="1:15" ht="34.5" customHeight="1" x14ac:dyDescent="0.3">
      <c r="A53" s="3"/>
      <c r="B53" s="28" t="s">
        <v>270</v>
      </c>
      <c r="C53" s="194">
        <v>10.5</v>
      </c>
      <c r="D53" s="194"/>
      <c r="E53" s="157"/>
      <c r="F53" s="32"/>
      <c r="G53" s="157"/>
      <c r="H53" s="157"/>
      <c r="I53" s="157"/>
      <c r="J53" s="157"/>
      <c r="K53" s="157"/>
      <c r="L53" s="157"/>
      <c r="M53" s="157"/>
      <c r="N53" s="1"/>
      <c r="O53" s="102"/>
    </row>
    <row r="54" spans="1:15" ht="18.75" x14ac:dyDescent="0.3">
      <c r="A54" s="18"/>
      <c r="B54" s="28" t="s">
        <v>271</v>
      </c>
      <c r="C54" s="194">
        <v>83</v>
      </c>
      <c r="D54" s="194"/>
      <c r="E54" s="157"/>
      <c r="F54" s="32"/>
      <c r="G54" s="157"/>
      <c r="H54" s="157"/>
      <c r="I54" s="157"/>
      <c r="J54" s="157"/>
      <c r="K54" s="157"/>
      <c r="L54" s="157"/>
      <c r="M54" s="157"/>
      <c r="N54" s="1"/>
      <c r="O54" s="102"/>
    </row>
    <row r="55" spans="1:15" ht="18.75" x14ac:dyDescent="0.3">
      <c r="A55" s="3"/>
      <c r="B55" s="28" t="s">
        <v>23</v>
      </c>
      <c r="C55" s="194">
        <v>6</v>
      </c>
      <c r="D55" s="194"/>
      <c r="E55" s="157"/>
      <c r="F55" s="32"/>
      <c r="G55" s="157"/>
      <c r="H55" s="157"/>
      <c r="I55" s="157"/>
      <c r="J55" s="157"/>
      <c r="K55" s="157"/>
      <c r="L55" s="157"/>
      <c r="M55" s="157"/>
      <c r="N55" s="1"/>
      <c r="O55" s="102"/>
    </row>
    <row r="56" spans="1:15" ht="18.75" x14ac:dyDescent="0.3">
      <c r="A56" s="3"/>
      <c r="B56" s="28" t="s">
        <v>272</v>
      </c>
      <c r="C56" s="194">
        <v>70</v>
      </c>
      <c r="D56" s="194"/>
      <c r="E56" s="157"/>
      <c r="F56" s="32"/>
      <c r="G56" s="157"/>
      <c r="H56" s="157"/>
      <c r="I56" s="157"/>
      <c r="J56" s="157"/>
      <c r="K56" s="157"/>
      <c r="L56" s="157"/>
      <c r="M56" s="157"/>
      <c r="N56" s="1"/>
      <c r="O56" s="102"/>
    </row>
    <row r="57" spans="1:15" ht="18.75" x14ac:dyDescent="0.3">
      <c r="A57" s="3"/>
      <c r="B57" s="28" t="s">
        <v>273</v>
      </c>
      <c r="C57" s="157">
        <v>30</v>
      </c>
      <c r="D57" s="157">
        <v>30</v>
      </c>
      <c r="E57" s="157"/>
      <c r="F57" s="32"/>
      <c r="G57" s="157"/>
      <c r="H57" s="157"/>
      <c r="I57" s="157"/>
      <c r="J57" s="157"/>
      <c r="K57" s="157"/>
      <c r="L57" s="157"/>
      <c r="M57" s="157"/>
      <c r="N57" s="1"/>
      <c r="O57" s="102"/>
    </row>
    <row r="58" spans="1:15" ht="18.75" x14ac:dyDescent="0.3">
      <c r="A58" s="3"/>
      <c r="B58" s="30" t="s">
        <v>28</v>
      </c>
      <c r="C58" s="153"/>
      <c r="D58" s="156" t="s">
        <v>274</v>
      </c>
      <c r="E58" s="157">
        <v>9.5</v>
      </c>
      <c r="F58" s="157">
        <v>15.3</v>
      </c>
      <c r="G58" s="157">
        <v>11.4</v>
      </c>
      <c r="H58" s="157">
        <v>221</v>
      </c>
      <c r="I58" s="157">
        <v>23</v>
      </c>
      <c r="J58" s="157">
        <v>1.6</v>
      </c>
      <c r="K58" s="157">
        <v>0.05</v>
      </c>
      <c r="L58" s="157">
        <v>7.0000000000000007E-2</v>
      </c>
      <c r="M58" s="157">
        <v>1</v>
      </c>
      <c r="N58" s="1"/>
      <c r="O58" s="102"/>
    </row>
    <row r="59" spans="1:15" ht="18.75" x14ac:dyDescent="0.3">
      <c r="A59" s="18" t="s">
        <v>275</v>
      </c>
      <c r="B59" s="18" t="s">
        <v>276</v>
      </c>
      <c r="C59" s="156"/>
      <c r="D59" s="156"/>
      <c r="E59" s="157"/>
      <c r="F59" s="157"/>
      <c r="G59" s="157"/>
      <c r="H59" s="157"/>
      <c r="I59" s="157"/>
      <c r="J59" s="157"/>
      <c r="K59" s="157"/>
      <c r="L59" s="157"/>
      <c r="M59" s="157"/>
      <c r="N59" s="1"/>
      <c r="O59" s="102"/>
    </row>
    <row r="60" spans="1:15" ht="18.75" x14ac:dyDescent="0.3">
      <c r="A60" s="3"/>
      <c r="B60" s="28" t="s">
        <v>59</v>
      </c>
      <c r="C60" s="157">
        <v>1.5</v>
      </c>
      <c r="D60" s="157">
        <v>1.5</v>
      </c>
      <c r="E60" s="157"/>
      <c r="F60" s="157"/>
      <c r="G60" s="157"/>
      <c r="H60" s="157"/>
      <c r="I60" s="157"/>
      <c r="J60" s="157"/>
      <c r="K60" s="157"/>
      <c r="L60" s="157"/>
      <c r="M60" s="157"/>
      <c r="N60" s="1"/>
      <c r="O60" s="102"/>
    </row>
    <row r="61" spans="1:15" ht="18.75" x14ac:dyDescent="0.3">
      <c r="A61" s="3"/>
      <c r="B61" s="28" t="s">
        <v>23</v>
      </c>
      <c r="C61" s="157">
        <v>1.5</v>
      </c>
      <c r="D61" s="157">
        <v>1.5</v>
      </c>
      <c r="E61" s="157"/>
      <c r="F61" s="157"/>
      <c r="G61" s="157"/>
      <c r="H61" s="157"/>
      <c r="I61" s="157"/>
      <c r="J61" s="157"/>
      <c r="K61" s="157"/>
      <c r="L61" s="157"/>
      <c r="M61" s="157"/>
      <c r="N61" s="1"/>
      <c r="O61" s="102"/>
    </row>
    <row r="62" spans="1:15" ht="18.75" x14ac:dyDescent="0.3">
      <c r="A62" s="3"/>
      <c r="B62" s="28" t="s">
        <v>277</v>
      </c>
      <c r="C62" s="157">
        <v>3</v>
      </c>
      <c r="D62" s="157">
        <v>3</v>
      </c>
      <c r="E62" s="157"/>
      <c r="F62" s="157"/>
      <c r="G62" s="157"/>
      <c r="H62" s="157"/>
      <c r="I62" s="157"/>
      <c r="J62" s="157"/>
      <c r="K62" s="157"/>
      <c r="L62" s="157"/>
      <c r="M62" s="157"/>
      <c r="N62" s="1"/>
      <c r="O62" s="102"/>
    </row>
    <row r="63" spans="1:15" ht="18.75" x14ac:dyDescent="0.3">
      <c r="A63" s="3"/>
      <c r="B63" s="28" t="s">
        <v>278</v>
      </c>
      <c r="C63" s="157">
        <v>7.4999999999999997E-2</v>
      </c>
      <c r="D63" s="157">
        <v>7.4999999999999997E-2</v>
      </c>
      <c r="E63" s="157"/>
      <c r="F63" s="32"/>
      <c r="G63" s="157"/>
      <c r="H63" s="157"/>
      <c r="I63" s="157"/>
      <c r="J63" s="157"/>
      <c r="K63" s="157"/>
      <c r="L63" s="157"/>
      <c r="M63" s="157"/>
      <c r="N63" s="1"/>
      <c r="O63" s="102"/>
    </row>
    <row r="64" spans="1:15" ht="18.75" x14ac:dyDescent="0.3">
      <c r="A64" s="3"/>
      <c r="B64" s="28" t="s">
        <v>131</v>
      </c>
      <c r="C64" s="157">
        <v>30</v>
      </c>
      <c r="D64" s="157">
        <v>30</v>
      </c>
      <c r="E64" s="157"/>
      <c r="F64" s="32"/>
      <c r="G64" s="157"/>
      <c r="H64" s="157"/>
      <c r="I64" s="157"/>
      <c r="J64" s="157"/>
      <c r="K64" s="157"/>
      <c r="L64" s="157"/>
      <c r="M64" s="157"/>
      <c r="N64" s="1"/>
      <c r="O64" s="102"/>
    </row>
    <row r="65" spans="1:15" ht="18.75" x14ac:dyDescent="0.3">
      <c r="A65" s="3"/>
      <c r="B65" s="30" t="s">
        <v>28</v>
      </c>
      <c r="C65" s="153"/>
      <c r="D65" s="156">
        <v>30</v>
      </c>
      <c r="E65" s="157">
        <v>1.04</v>
      </c>
      <c r="F65" s="157">
        <v>6.37</v>
      </c>
      <c r="G65" s="157">
        <v>1.9</v>
      </c>
      <c r="H65" s="157">
        <v>69.09</v>
      </c>
      <c r="I65" s="157">
        <v>8.48</v>
      </c>
      <c r="J65" s="157">
        <v>0.02</v>
      </c>
      <c r="K65" s="157">
        <v>4.0000000000000001E-3</v>
      </c>
      <c r="L65" s="157">
        <v>1.2E-2</v>
      </c>
      <c r="M65" s="157">
        <v>0.01</v>
      </c>
      <c r="N65" s="1"/>
      <c r="O65" s="102"/>
    </row>
    <row r="66" spans="1:15" ht="18.75" x14ac:dyDescent="0.3">
      <c r="A66" s="18" t="s">
        <v>86</v>
      </c>
      <c r="B66" s="94" t="s">
        <v>87</v>
      </c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"/>
      <c r="O66" s="102"/>
    </row>
    <row r="67" spans="1:15" ht="18.75" x14ac:dyDescent="0.3">
      <c r="A67" s="3"/>
      <c r="B67" s="28" t="s">
        <v>81</v>
      </c>
      <c r="C67" s="157">
        <v>226</v>
      </c>
      <c r="D67" s="157">
        <v>168</v>
      </c>
      <c r="E67" s="157"/>
      <c r="F67" s="157"/>
      <c r="G67" s="157"/>
      <c r="H67" s="157"/>
      <c r="I67" s="157"/>
      <c r="J67" s="157"/>
      <c r="K67" s="157"/>
      <c r="L67" s="157"/>
      <c r="M67" s="157"/>
      <c r="N67" s="1"/>
      <c r="O67" s="102"/>
    </row>
    <row r="68" spans="1:15" ht="18.75" x14ac:dyDescent="0.3">
      <c r="A68" s="3"/>
      <c r="B68" s="28" t="s">
        <v>21</v>
      </c>
      <c r="C68" s="157">
        <v>32</v>
      </c>
      <c r="D68" s="157">
        <v>32</v>
      </c>
      <c r="E68" s="157"/>
      <c r="F68" s="32"/>
      <c r="G68" s="157"/>
      <c r="H68" s="157"/>
      <c r="I68" s="157"/>
      <c r="J68" s="157"/>
      <c r="K68" s="157"/>
      <c r="L68" s="157"/>
      <c r="M68" s="157"/>
      <c r="N68" s="1"/>
      <c r="O68" s="102"/>
    </row>
    <row r="69" spans="1:15" ht="18.75" x14ac:dyDescent="0.3">
      <c r="A69" s="3"/>
      <c r="B69" s="28" t="s">
        <v>23</v>
      </c>
      <c r="C69" s="157">
        <v>9</v>
      </c>
      <c r="D69" s="157">
        <v>9</v>
      </c>
      <c r="E69" s="157"/>
      <c r="F69" s="32"/>
      <c r="G69" s="157"/>
      <c r="H69" s="157"/>
      <c r="I69" s="157"/>
      <c r="J69" s="157"/>
      <c r="K69" s="157"/>
      <c r="L69" s="157"/>
      <c r="M69" s="157"/>
      <c r="N69" s="1"/>
      <c r="O69" s="102"/>
    </row>
    <row r="70" spans="1:15" ht="18.75" x14ac:dyDescent="0.3">
      <c r="A70" s="3"/>
      <c r="B70" s="30" t="s">
        <v>28</v>
      </c>
      <c r="C70" s="153"/>
      <c r="D70" s="156">
        <v>200</v>
      </c>
      <c r="E70" s="157">
        <v>4.2</v>
      </c>
      <c r="F70" s="157">
        <v>8.8000000000000007</v>
      </c>
      <c r="G70" s="157">
        <v>21.8</v>
      </c>
      <c r="H70" s="157">
        <v>184</v>
      </c>
      <c r="I70" s="157">
        <v>39</v>
      </c>
      <c r="J70" s="157">
        <v>1</v>
      </c>
      <c r="K70" s="157">
        <v>0.13</v>
      </c>
      <c r="L70" s="157">
        <v>0.04</v>
      </c>
      <c r="M70" s="157">
        <v>5.0999999999999996</v>
      </c>
      <c r="N70" s="1"/>
      <c r="O70" s="102"/>
    </row>
    <row r="71" spans="1:15" ht="18.75" x14ac:dyDescent="0.3">
      <c r="A71" s="18" t="s">
        <v>33</v>
      </c>
      <c r="B71" s="18" t="s">
        <v>34</v>
      </c>
      <c r="C71" s="3"/>
      <c r="D71" s="3"/>
      <c r="E71" s="3"/>
      <c r="F71" s="10"/>
      <c r="G71" s="3"/>
      <c r="H71" s="3"/>
      <c r="I71" s="3"/>
      <c r="J71" s="3"/>
      <c r="K71" s="3"/>
      <c r="L71" s="3"/>
      <c r="M71" s="3"/>
      <c r="N71" s="1"/>
      <c r="O71" s="102"/>
    </row>
    <row r="72" spans="1:15" ht="18.75" x14ac:dyDescent="0.3">
      <c r="A72" s="18"/>
      <c r="B72" s="28" t="s">
        <v>34</v>
      </c>
      <c r="C72" s="162">
        <v>75</v>
      </c>
      <c r="D72" s="162">
        <v>75</v>
      </c>
      <c r="E72" s="3"/>
      <c r="F72" s="10"/>
      <c r="G72" s="3"/>
      <c r="H72" s="3"/>
      <c r="I72" s="3"/>
      <c r="J72" s="3"/>
      <c r="K72" s="3"/>
      <c r="L72" s="3"/>
      <c r="M72" s="3"/>
      <c r="N72" s="1"/>
      <c r="O72" s="102"/>
    </row>
    <row r="73" spans="1:15" ht="18.75" x14ac:dyDescent="0.3">
      <c r="A73" s="18"/>
      <c r="B73" s="30" t="s">
        <v>28</v>
      </c>
      <c r="C73" s="159"/>
      <c r="D73" s="160">
        <v>75</v>
      </c>
      <c r="E73" s="162">
        <v>5.7</v>
      </c>
      <c r="F73" s="32">
        <v>0.6</v>
      </c>
      <c r="G73" s="162">
        <v>36.9</v>
      </c>
      <c r="H73" s="162">
        <v>176.25</v>
      </c>
      <c r="I73" s="162">
        <v>15</v>
      </c>
      <c r="J73" s="162">
        <v>0.83</v>
      </c>
      <c r="K73" s="162">
        <v>0.08</v>
      </c>
      <c r="L73" s="162">
        <v>0</v>
      </c>
      <c r="M73" s="162">
        <v>0</v>
      </c>
      <c r="N73" s="1"/>
      <c r="O73" s="102"/>
    </row>
    <row r="74" spans="1:15" ht="18.75" x14ac:dyDescent="0.3">
      <c r="A74" s="18" t="s">
        <v>35</v>
      </c>
      <c r="B74" s="18" t="s">
        <v>36</v>
      </c>
      <c r="C74" s="3"/>
      <c r="D74" s="3"/>
      <c r="E74" s="3"/>
      <c r="F74" s="10"/>
      <c r="G74" s="3"/>
      <c r="H74" s="3"/>
      <c r="I74" s="3"/>
      <c r="J74" s="3"/>
      <c r="K74" s="3"/>
      <c r="L74" s="3"/>
      <c r="M74" s="3"/>
      <c r="N74" s="1"/>
      <c r="O74" s="102"/>
    </row>
    <row r="75" spans="1:15" ht="18.75" x14ac:dyDescent="0.3">
      <c r="A75" s="18"/>
      <c r="B75" s="28" t="s">
        <v>36</v>
      </c>
      <c r="C75" s="162">
        <v>40</v>
      </c>
      <c r="D75" s="162">
        <v>40</v>
      </c>
      <c r="E75" s="3"/>
      <c r="F75" s="10"/>
      <c r="G75" s="3"/>
      <c r="H75" s="3"/>
      <c r="I75" s="3"/>
      <c r="J75" s="3"/>
      <c r="K75" s="3"/>
      <c r="L75" s="3"/>
      <c r="M75" s="3"/>
      <c r="N75" s="1"/>
      <c r="O75" s="102"/>
    </row>
    <row r="76" spans="1:15" ht="18.75" x14ac:dyDescent="0.3">
      <c r="A76" s="18"/>
      <c r="B76" s="30" t="s">
        <v>28</v>
      </c>
      <c r="C76" s="159"/>
      <c r="D76" s="160">
        <v>40</v>
      </c>
      <c r="E76" s="162">
        <v>2.6</v>
      </c>
      <c r="F76" s="32">
        <v>0.48</v>
      </c>
      <c r="G76" s="162">
        <v>13.3</v>
      </c>
      <c r="H76" s="162">
        <v>116</v>
      </c>
      <c r="I76" s="162">
        <v>23.3</v>
      </c>
      <c r="J76" s="162">
        <v>2.6</v>
      </c>
      <c r="K76" s="162">
        <v>0.12</v>
      </c>
      <c r="L76" s="162">
        <v>0</v>
      </c>
      <c r="M76" s="162">
        <v>0</v>
      </c>
      <c r="N76" s="1"/>
      <c r="O76" s="102"/>
    </row>
    <row r="77" spans="1:15" ht="18.75" x14ac:dyDescent="0.3">
      <c r="A77" s="18" t="s">
        <v>185</v>
      </c>
      <c r="B77" s="18" t="s">
        <v>184</v>
      </c>
      <c r="C77" s="19"/>
      <c r="D77" s="31"/>
      <c r="E77" s="29"/>
      <c r="F77" s="32"/>
      <c r="G77" s="29"/>
      <c r="H77" s="29"/>
      <c r="I77" s="29"/>
      <c r="J77" s="29"/>
      <c r="K77" s="29"/>
      <c r="L77" s="29"/>
      <c r="M77" s="29"/>
      <c r="N77" s="1"/>
      <c r="O77" s="102"/>
    </row>
    <row r="78" spans="1:15" ht="18.75" x14ac:dyDescent="0.3">
      <c r="A78" s="18"/>
      <c r="B78" s="28" t="s">
        <v>186</v>
      </c>
      <c r="C78" s="29">
        <v>22</v>
      </c>
      <c r="D78" s="29">
        <v>20</v>
      </c>
      <c r="E78" s="29"/>
      <c r="F78" s="32"/>
      <c r="G78" s="29"/>
      <c r="H78" s="29"/>
      <c r="I78" s="29"/>
      <c r="J78" s="29"/>
      <c r="K78" s="29"/>
      <c r="L78" s="29"/>
      <c r="M78" s="29"/>
      <c r="N78" s="1"/>
      <c r="O78" s="102"/>
    </row>
    <row r="79" spans="1:15" ht="18.75" x14ac:dyDescent="0.3">
      <c r="A79" s="18"/>
      <c r="B79" s="28" t="s">
        <v>25</v>
      </c>
      <c r="C79" s="29">
        <v>201.5</v>
      </c>
      <c r="D79" s="29">
        <v>201.5</v>
      </c>
      <c r="E79" s="29"/>
      <c r="F79" s="32"/>
      <c r="G79" s="29"/>
      <c r="H79" s="29"/>
      <c r="I79" s="29"/>
      <c r="J79" s="29"/>
      <c r="K79" s="29"/>
      <c r="L79" s="29"/>
      <c r="M79" s="29"/>
      <c r="N79" s="1"/>
      <c r="O79" s="102"/>
    </row>
    <row r="80" spans="1:15" ht="18.75" x14ac:dyDescent="0.3">
      <c r="A80" s="18"/>
      <c r="B80" s="28" t="s">
        <v>22</v>
      </c>
      <c r="C80" s="29">
        <v>20</v>
      </c>
      <c r="D80" s="29">
        <v>20</v>
      </c>
      <c r="E80" s="29"/>
      <c r="F80" s="32"/>
      <c r="G80" s="29"/>
      <c r="H80" s="29"/>
      <c r="I80" s="29"/>
      <c r="J80" s="29"/>
      <c r="K80" s="29"/>
      <c r="L80" s="29"/>
      <c r="M80" s="29"/>
      <c r="N80" s="1"/>
      <c r="O80" s="102"/>
    </row>
    <row r="81" spans="1:15" ht="18.75" x14ac:dyDescent="0.3">
      <c r="A81" s="18"/>
      <c r="B81" s="30" t="s">
        <v>28</v>
      </c>
      <c r="C81" s="19"/>
      <c r="D81" s="31">
        <v>200</v>
      </c>
      <c r="E81" s="29">
        <v>0.1</v>
      </c>
      <c r="F81" s="29">
        <v>0</v>
      </c>
      <c r="G81" s="29">
        <v>20.7</v>
      </c>
      <c r="H81" s="29">
        <v>83</v>
      </c>
      <c r="I81" s="29">
        <v>3</v>
      </c>
      <c r="J81" s="29">
        <v>0.2</v>
      </c>
      <c r="K81" s="29">
        <v>0</v>
      </c>
      <c r="L81" s="29">
        <v>0</v>
      </c>
      <c r="M81" s="29">
        <v>1.2</v>
      </c>
      <c r="N81" s="1"/>
      <c r="O81" s="102"/>
    </row>
    <row r="82" spans="1:15" ht="18.75" x14ac:dyDescent="0.3">
      <c r="A82" s="18" t="s">
        <v>31</v>
      </c>
      <c r="B82" s="18" t="s">
        <v>23</v>
      </c>
      <c r="C82" s="3"/>
      <c r="D82" s="3"/>
      <c r="E82" s="3"/>
      <c r="F82" s="10"/>
      <c r="G82" s="3"/>
      <c r="H82" s="3"/>
      <c r="I82" s="3"/>
      <c r="J82" s="3"/>
      <c r="K82" s="3"/>
      <c r="L82" s="3"/>
      <c r="M82" s="3"/>
      <c r="N82" s="1"/>
      <c r="O82" s="102"/>
    </row>
    <row r="83" spans="1:15" ht="24" customHeight="1" x14ac:dyDescent="0.3">
      <c r="A83" s="18"/>
      <c r="B83" s="28" t="s">
        <v>32</v>
      </c>
      <c r="C83" s="29">
        <v>10</v>
      </c>
      <c r="D83" s="29">
        <v>10</v>
      </c>
      <c r="E83" s="3"/>
      <c r="F83" s="10"/>
      <c r="G83" s="3"/>
      <c r="H83" s="3"/>
      <c r="I83" s="3"/>
      <c r="J83" s="3"/>
      <c r="K83" s="3"/>
      <c r="L83" s="3"/>
      <c r="M83" s="3"/>
      <c r="N83" s="1"/>
      <c r="O83" s="102"/>
    </row>
    <row r="84" spans="1:15" ht="18.75" x14ac:dyDescent="0.3">
      <c r="A84" s="18"/>
      <c r="B84" s="30" t="s">
        <v>28</v>
      </c>
      <c r="C84" s="19"/>
      <c r="D84" s="31">
        <v>10</v>
      </c>
      <c r="E84" s="29">
        <v>0.05</v>
      </c>
      <c r="F84" s="32">
        <v>8.3000000000000007</v>
      </c>
      <c r="G84" s="29">
        <v>0.8</v>
      </c>
      <c r="H84" s="29">
        <v>75</v>
      </c>
      <c r="I84" s="29">
        <v>1.2</v>
      </c>
      <c r="J84" s="29">
        <v>0.02</v>
      </c>
      <c r="K84" s="29">
        <v>0</v>
      </c>
      <c r="L84" s="29">
        <v>0.1</v>
      </c>
      <c r="M84" s="29">
        <v>0</v>
      </c>
      <c r="N84" s="1"/>
      <c r="O84" s="102"/>
    </row>
    <row r="85" spans="1:15" s="7" customFormat="1" ht="18.75" x14ac:dyDescent="0.3">
      <c r="A85" s="54"/>
      <c r="B85" s="50" t="s">
        <v>40</v>
      </c>
      <c r="C85" s="51"/>
      <c r="D85" s="51"/>
      <c r="E85" s="51">
        <f>E37+E46+E58+E65+E70+E73+E76+E81+E84</f>
        <v>26.39</v>
      </c>
      <c r="F85" s="51">
        <f t="shared" ref="F85:M85" si="1">F37+F46+F58+F65+F70+F73+F76+F81+F84</f>
        <v>49.25</v>
      </c>
      <c r="G85" s="51">
        <f t="shared" si="1"/>
        <v>125.60000000000001</v>
      </c>
      <c r="H85" s="51">
        <f t="shared" si="1"/>
        <v>1096.3400000000001</v>
      </c>
      <c r="I85" s="51">
        <f t="shared" si="1"/>
        <v>145.18</v>
      </c>
      <c r="J85" s="51">
        <f t="shared" si="1"/>
        <v>7.71</v>
      </c>
      <c r="K85" s="51">
        <f t="shared" si="1"/>
        <v>0.58400000000000007</v>
      </c>
      <c r="L85" s="51">
        <f t="shared" si="1"/>
        <v>0.252</v>
      </c>
      <c r="M85" s="51">
        <f t="shared" si="1"/>
        <v>28.349999999999998</v>
      </c>
      <c r="N85" s="2"/>
      <c r="O85" s="103"/>
    </row>
    <row r="86" spans="1:15" ht="18.75" x14ac:dyDescent="0.3">
      <c r="A86" s="184" t="s">
        <v>18</v>
      </c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"/>
    </row>
    <row r="87" spans="1:15" ht="18.75" x14ac:dyDescent="0.3">
      <c r="A87" s="18" t="s">
        <v>279</v>
      </c>
      <c r="B87" s="18" t="s">
        <v>280</v>
      </c>
      <c r="C87" s="3"/>
      <c r="D87" s="3"/>
      <c r="E87" s="3"/>
      <c r="F87" s="10"/>
      <c r="G87" s="3"/>
      <c r="H87" s="3"/>
      <c r="I87" s="3"/>
      <c r="J87" s="3"/>
      <c r="K87" s="3"/>
      <c r="L87" s="3"/>
      <c r="M87" s="3"/>
      <c r="N87" s="1"/>
    </row>
    <row r="88" spans="1:15" ht="18.75" x14ac:dyDescent="0.3">
      <c r="A88" s="3"/>
      <c r="B88" s="28" t="s">
        <v>59</v>
      </c>
      <c r="C88" s="29">
        <v>65</v>
      </c>
      <c r="D88" s="29">
        <v>65</v>
      </c>
      <c r="E88" s="28"/>
      <c r="F88" s="10"/>
      <c r="G88" s="3"/>
      <c r="H88" s="3"/>
      <c r="I88" s="3"/>
      <c r="J88" s="3"/>
      <c r="K88" s="3"/>
      <c r="L88" s="3"/>
      <c r="M88" s="3"/>
      <c r="N88" s="1"/>
    </row>
    <row r="89" spans="1:15" ht="21" customHeight="1" x14ac:dyDescent="0.3">
      <c r="A89" s="3"/>
      <c r="B89" s="28" t="s">
        <v>150</v>
      </c>
      <c r="C89" s="29">
        <v>3.3</v>
      </c>
      <c r="D89" s="29">
        <v>3.3</v>
      </c>
      <c r="E89" s="28"/>
      <c r="F89" s="32"/>
      <c r="G89" s="29"/>
      <c r="H89" s="29"/>
      <c r="I89" s="29"/>
      <c r="J89" s="29"/>
      <c r="K89" s="29"/>
      <c r="L89" s="29"/>
      <c r="M89" s="29"/>
      <c r="N89" s="1"/>
    </row>
    <row r="90" spans="1:15" ht="18.75" x14ac:dyDescent="0.3">
      <c r="A90" s="3"/>
      <c r="B90" s="28" t="s">
        <v>22</v>
      </c>
      <c r="C90" s="29">
        <v>15</v>
      </c>
      <c r="D90" s="29">
        <v>15</v>
      </c>
      <c r="E90" s="28"/>
      <c r="F90" s="10"/>
      <c r="G90" s="3"/>
      <c r="H90" s="3"/>
      <c r="I90" s="3"/>
      <c r="J90" s="3"/>
      <c r="K90" s="3"/>
      <c r="L90" s="3"/>
      <c r="M90" s="3"/>
      <c r="N90" s="1"/>
    </row>
    <row r="91" spans="1:15" ht="18.75" x14ac:dyDescent="0.3">
      <c r="A91" s="3"/>
      <c r="B91" s="28" t="s">
        <v>23</v>
      </c>
      <c r="C91" s="29">
        <v>15</v>
      </c>
      <c r="D91" s="29">
        <v>15</v>
      </c>
      <c r="E91" s="28"/>
      <c r="F91" s="29"/>
      <c r="G91" s="29"/>
      <c r="H91" s="29"/>
      <c r="I91" s="29"/>
      <c r="J91" s="29"/>
      <c r="K91" s="29"/>
      <c r="L91" s="29"/>
      <c r="M91" s="29"/>
      <c r="N91" s="1"/>
    </row>
    <row r="92" spans="1:15" ht="18.75" x14ac:dyDescent="0.3">
      <c r="A92" s="18"/>
      <c r="B92" s="28" t="s">
        <v>62</v>
      </c>
      <c r="C92" s="29">
        <v>2</v>
      </c>
      <c r="D92" s="29">
        <v>2</v>
      </c>
      <c r="E92" s="28"/>
      <c r="F92" s="10"/>
      <c r="G92" s="3"/>
      <c r="H92" s="3"/>
      <c r="I92" s="3"/>
      <c r="J92" s="3"/>
      <c r="K92" s="3"/>
      <c r="L92" s="3"/>
      <c r="M92" s="3"/>
      <c r="N92" s="1"/>
    </row>
    <row r="93" spans="1:15" ht="18.75" x14ac:dyDescent="0.3">
      <c r="A93" s="18"/>
      <c r="B93" s="28" t="s">
        <v>24</v>
      </c>
      <c r="C93" s="29">
        <v>0.7</v>
      </c>
      <c r="D93" s="29">
        <v>0.7</v>
      </c>
      <c r="E93" s="28"/>
      <c r="F93" s="10"/>
      <c r="G93" s="3"/>
      <c r="H93" s="3"/>
      <c r="I93" s="3"/>
      <c r="J93" s="3"/>
      <c r="K93" s="3"/>
      <c r="L93" s="3"/>
      <c r="M93" s="3"/>
      <c r="N93" s="1"/>
    </row>
    <row r="94" spans="1:15" ht="18.75" x14ac:dyDescent="0.3">
      <c r="A94" s="18"/>
      <c r="B94" s="28" t="s">
        <v>187</v>
      </c>
      <c r="C94" s="29">
        <v>1.6</v>
      </c>
      <c r="D94" s="29">
        <v>1.6</v>
      </c>
      <c r="E94" s="28"/>
      <c r="F94" s="10"/>
      <c r="G94" s="3"/>
      <c r="H94" s="3"/>
      <c r="I94" s="3"/>
      <c r="J94" s="3"/>
      <c r="K94" s="3"/>
      <c r="L94" s="3"/>
      <c r="M94" s="3"/>
      <c r="N94" s="1"/>
    </row>
    <row r="95" spans="1:15" ht="18.75" x14ac:dyDescent="0.3">
      <c r="A95" s="18"/>
      <c r="B95" s="28" t="s">
        <v>25</v>
      </c>
      <c r="C95" s="29">
        <v>28.3</v>
      </c>
      <c r="D95" s="29">
        <v>28.3</v>
      </c>
      <c r="E95" s="28"/>
      <c r="F95" s="10"/>
      <c r="G95" s="3"/>
      <c r="H95" s="3"/>
      <c r="I95" s="3"/>
      <c r="J95" s="3"/>
      <c r="K95" s="3"/>
      <c r="L95" s="3"/>
      <c r="M95" s="3"/>
      <c r="N95" s="1"/>
    </row>
    <row r="96" spans="1:15" ht="18.75" x14ac:dyDescent="0.3">
      <c r="A96" s="18"/>
      <c r="B96" s="30" t="s">
        <v>28</v>
      </c>
      <c r="C96" s="19"/>
      <c r="D96" s="31">
        <v>100</v>
      </c>
      <c r="E96" s="29">
        <v>7.5</v>
      </c>
      <c r="F96" s="29">
        <v>13</v>
      </c>
      <c r="G96" s="29">
        <v>60.3</v>
      </c>
      <c r="H96" s="29">
        <v>383.33</v>
      </c>
      <c r="I96" s="29">
        <v>15</v>
      </c>
      <c r="J96" s="29">
        <v>0.83</v>
      </c>
      <c r="K96" s="29">
        <v>0.1</v>
      </c>
      <c r="L96" s="29">
        <v>8.3000000000000004E-2</v>
      </c>
      <c r="M96" s="29">
        <v>0</v>
      </c>
      <c r="N96" s="1"/>
    </row>
    <row r="97" spans="1:14" ht="18.75" x14ac:dyDescent="0.3">
      <c r="A97" s="2" t="s">
        <v>235</v>
      </c>
      <c r="B97" s="2" t="s">
        <v>236</v>
      </c>
      <c r="C97" s="26"/>
      <c r="D97" s="26"/>
      <c r="E97" s="26"/>
      <c r="F97" s="45"/>
      <c r="G97" s="26"/>
      <c r="H97" s="26"/>
      <c r="I97" s="26"/>
      <c r="J97" s="26"/>
      <c r="K97" s="26"/>
      <c r="L97" s="26"/>
      <c r="M97" s="26"/>
      <c r="N97" s="1"/>
    </row>
    <row r="98" spans="1:14" ht="18.75" x14ac:dyDescent="0.3">
      <c r="A98" s="15"/>
      <c r="B98" s="28" t="s">
        <v>237</v>
      </c>
      <c r="C98" s="157">
        <v>205</v>
      </c>
      <c r="D98" s="157">
        <v>200</v>
      </c>
      <c r="E98" s="3"/>
      <c r="F98" s="10"/>
      <c r="G98" s="3"/>
      <c r="H98" s="3"/>
      <c r="I98" s="3"/>
      <c r="J98" s="3"/>
      <c r="K98" s="3"/>
      <c r="L98" s="3"/>
      <c r="M98" s="3"/>
      <c r="N98" s="1"/>
    </row>
    <row r="99" spans="1:14" ht="18.75" x14ac:dyDescent="0.3">
      <c r="A99" s="15"/>
      <c r="B99" s="30" t="s">
        <v>28</v>
      </c>
      <c r="C99" s="153"/>
      <c r="D99" s="156">
        <v>200</v>
      </c>
      <c r="E99" s="157">
        <v>5.8</v>
      </c>
      <c r="F99" s="157">
        <v>5</v>
      </c>
      <c r="G99" s="157">
        <v>8</v>
      </c>
      <c r="H99" s="157">
        <v>100</v>
      </c>
      <c r="I99" s="157">
        <v>240</v>
      </c>
      <c r="J99" s="157">
        <v>0.2</v>
      </c>
      <c r="K99" s="157">
        <v>0.08</v>
      </c>
      <c r="L99" s="157">
        <v>0.04</v>
      </c>
      <c r="M99" s="157">
        <v>1.4</v>
      </c>
      <c r="N99" s="1"/>
    </row>
    <row r="100" spans="1:14" ht="18.75" x14ac:dyDescent="0.3">
      <c r="A100" s="3" t="s">
        <v>56</v>
      </c>
      <c r="B100" s="18" t="s">
        <v>55</v>
      </c>
      <c r="C100" s="3"/>
      <c r="D100" s="3"/>
      <c r="E100" s="3"/>
      <c r="F100" s="10"/>
      <c r="G100" s="3"/>
      <c r="H100" s="3"/>
      <c r="I100" s="3"/>
      <c r="J100" s="3"/>
      <c r="K100" s="3"/>
      <c r="L100" s="3"/>
      <c r="M100" s="3"/>
      <c r="N100" s="1"/>
    </row>
    <row r="101" spans="1:14" ht="18.75" x14ac:dyDescent="0.3">
      <c r="A101" s="3"/>
      <c r="B101" s="28" t="s">
        <v>57</v>
      </c>
      <c r="C101" s="162">
        <v>112</v>
      </c>
      <c r="D101" s="162">
        <v>100</v>
      </c>
      <c r="E101" s="3"/>
      <c r="F101" s="10"/>
      <c r="G101" s="3"/>
      <c r="H101" s="3"/>
      <c r="I101" s="3"/>
      <c r="J101" s="3"/>
      <c r="K101" s="3"/>
      <c r="L101" s="3"/>
      <c r="M101" s="3"/>
      <c r="N101" s="1"/>
    </row>
    <row r="102" spans="1:14" ht="18.75" x14ac:dyDescent="0.3">
      <c r="A102" s="3"/>
      <c r="B102" s="30" t="s">
        <v>28</v>
      </c>
      <c r="C102" s="160"/>
      <c r="D102" s="160">
        <v>100</v>
      </c>
      <c r="E102" s="162">
        <v>0.4</v>
      </c>
      <c r="F102" s="32">
        <v>0.3</v>
      </c>
      <c r="G102" s="162">
        <v>10.3</v>
      </c>
      <c r="H102" s="162">
        <v>47</v>
      </c>
      <c r="I102" s="162">
        <v>19</v>
      </c>
      <c r="J102" s="162">
        <v>2.2999999999999998</v>
      </c>
      <c r="K102" s="162">
        <v>0.03</v>
      </c>
      <c r="L102" s="162">
        <v>0</v>
      </c>
      <c r="M102" s="162">
        <v>5</v>
      </c>
      <c r="N102" s="1"/>
    </row>
    <row r="103" spans="1:14" s="13" customFormat="1" ht="18.75" x14ac:dyDescent="0.3">
      <c r="A103" s="54"/>
      <c r="B103" s="69" t="s">
        <v>40</v>
      </c>
      <c r="C103" s="54"/>
      <c r="D103" s="54"/>
      <c r="E103" s="99">
        <f t="shared" ref="E103:M103" si="2">E96+E99+E102</f>
        <v>13.700000000000001</v>
      </c>
      <c r="F103" s="100">
        <f t="shared" si="2"/>
        <v>18.3</v>
      </c>
      <c r="G103" s="99">
        <f t="shared" si="2"/>
        <v>78.599999999999994</v>
      </c>
      <c r="H103" s="99">
        <f t="shared" si="2"/>
        <v>530.32999999999993</v>
      </c>
      <c r="I103" s="99">
        <f t="shared" si="2"/>
        <v>274</v>
      </c>
      <c r="J103" s="99">
        <f t="shared" si="2"/>
        <v>3.33</v>
      </c>
      <c r="K103" s="99">
        <f t="shared" si="2"/>
        <v>0.21</v>
      </c>
      <c r="L103" s="99">
        <f t="shared" si="2"/>
        <v>0.123</v>
      </c>
      <c r="M103" s="99">
        <f t="shared" si="2"/>
        <v>6.4</v>
      </c>
      <c r="N103" s="2"/>
    </row>
    <row r="104" spans="1:14" ht="18.75" x14ac:dyDescent="0.3">
      <c r="A104" s="3"/>
      <c r="B104" s="42" t="s">
        <v>64</v>
      </c>
      <c r="C104" s="3"/>
      <c r="D104" s="1"/>
      <c r="E104" s="1"/>
      <c r="F104" s="9"/>
      <c r="G104" s="1"/>
      <c r="H104" s="1"/>
      <c r="I104" s="1"/>
      <c r="J104" s="1"/>
      <c r="K104" s="1"/>
      <c r="L104" s="1"/>
      <c r="M104" s="1"/>
      <c r="N104" s="1"/>
    </row>
    <row r="105" spans="1:14" ht="18.75" x14ac:dyDescent="0.3">
      <c r="A105" s="3"/>
      <c r="B105" s="18" t="s">
        <v>6</v>
      </c>
      <c r="C105" s="18">
        <f>E30+E85+E103</f>
        <v>58.970000000000006</v>
      </c>
      <c r="D105" s="8"/>
      <c r="E105" s="1"/>
      <c r="F105" s="9"/>
      <c r="G105" s="1"/>
      <c r="H105" s="1"/>
      <c r="I105" s="1"/>
      <c r="J105" s="1"/>
      <c r="K105" s="1"/>
      <c r="L105" s="1"/>
      <c r="M105" s="1"/>
      <c r="N105" s="1"/>
    </row>
    <row r="106" spans="1:14" ht="18.75" x14ac:dyDescent="0.3">
      <c r="A106" s="3"/>
      <c r="B106" s="18" t="s">
        <v>7</v>
      </c>
      <c r="C106" s="18">
        <f>F30+F85+F103</f>
        <v>85.63</v>
      </c>
      <c r="D106" s="1"/>
      <c r="E106" s="1"/>
      <c r="F106" s="9"/>
      <c r="G106" s="1"/>
      <c r="H106" s="1"/>
      <c r="I106" s="1"/>
      <c r="J106" s="1"/>
      <c r="K106" s="1"/>
      <c r="L106" s="1"/>
      <c r="M106" s="1"/>
      <c r="N106" s="1"/>
    </row>
    <row r="107" spans="1:14" ht="18.75" x14ac:dyDescent="0.3">
      <c r="A107" s="3"/>
      <c r="B107" s="18" t="s">
        <v>8</v>
      </c>
      <c r="C107" s="18">
        <f>G30+G85+G103</f>
        <v>294.60000000000002</v>
      </c>
      <c r="D107" s="1"/>
      <c r="E107" s="1"/>
      <c r="F107" s="9"/>
      <c r="G107" s="1"/>
      <c r="H107" s="1"/>
      <c r="I107" s="1"/>
      <c r="J107" s="1"/>
      <c r="K107" s="1"/>
      <c r="L107" s="1"/>
      <c r="M107" s="1"/>
      <c r="N107" s="1"/>
    </row>
    <row r="108" spans="1:14" ht="15.75" customHeight="1" x14ac:dyDescent="0.3">
      <c r="A108" s="3"/>
      <c r="B108" s="167" t="s">
        <v>9</v>
      </c>
      <c r="C108" s="204">
        <f>H30+H85+H103</f>
        <v>2274.3200000000002</v>
      </c>
      <c r="D108" s="1"/>
      <c r="E108" s="1"/>
      <c r="F108" s="9"/>
      <c r="G108" s="1"/>
      <c r="H108" s="1"/>
      <c r="I108" s="1"/>
      <c r="J108" s="1"/>
      <c r="K108" s="1"/>
      <c r="L108" s="1"/>
      <c r="M108" s="1"/>
      <c r="N108" s="1"/>
    </row>
    <row r="109" spans="1:14" ht="15.75" customHeight="1" x14ac:dyDescent="0.3">
      <c r="A109" s="3"/>
      <c r="B109" s="167"/>
      <c r="C109" s="204"/>
      <c r="D109" s="1"/>
      <c r="E109" s="1"/>
      <c r="F109" s="9"/>
      <c r="G109" s="1"/>
      <c r="H109" s="1"/>
      <c r="I109" s="1"/>
      <c r="J109" s="1"/>
      <c r="K109" s="1"/>
      <c r="L109" s="1"/>
      <c r="M109" s="1"/>
      <c r="N109" s="1"/>
    </row>
    <row r="110" spans="1:14" ht="18.75" x14ac:dyDescent="0.3">
      <c r="A110" s="1"/>
      <c r="B110" s="1"/>
      <c r="C110" s="1"/>
      <c r="D110" s="1"/>
      <c r="E110" s="1"/>
      <c r="F110" s="9"/>
      <c r="G110" s="1"/>
      <c r="H110" s="1"/>
      <c r="I110" s="1"/>
      <c r="J110" s="1"/>
      <c r="K110" s="1"/>
      <c r="L110" s="1"/>
      <c r="M110" s="1"/>
      <c r="N110" s="1"/>
    </row>
    <row r="111" spans="1:14" ht="18.75" x14ac:dyDescent="0.3">
      <c r="A111" s="1"/>
      <c r="B111" s="1"/>
      <c r="C111" s="1"/>
      <c r="D111" s="1"/>
      <c r="E111" s="1"/>
      <c r="F111" s="9"/>
      <c r="G111" s="1"/>
      <c r="H111" s="1"/>
      <c r="I111" s="1"/>
      <c r="J111" s="1"/>
      <c r="K111" s="1"/>
      <c r="L111" s="1"/>
      <c r="M111" s="1"/>
      <c r="N111" s="1"/>
    </row>
    <row r="112" spans="1:14" ht="18.75" x14ac:dyDescent="0.3">
      <c r="A112" s="1"/>
      <c r="B112" s="1"/>
      <c r="C112" s="1"/>
      <c r="D112" s="1"/>
      <c r="E112" s="1"/>
      <c r="F112" s="9"/>
      <c r="G112" s="1"/>
      <c r="H112" s="1"/>
      <c r="I112" s="1"/>
      <c r="J112" s="1"/>
      <c r="K112" s="1"/>
      <c r="L112" s="1"/>
      <c r="M112" s="1"/>
      <c r="N112" s="1"/>
    </row>
    <row r="113" spans="1:14" ht="18.75" x14ac:dyDescent="0.3">
      <c r="A113" s="1"/>
      <c r="B113" s="1"/>
      <c r="C113" s="1"/>
      <c r="D113" s="1"/>
      <c r="E113" s="1"/>
      <c r="F113" s="9"/>
      <c r="G113" s="1"/>
      <c r="H113" s="1"/>
      <c r="I113" s="1"/>
      <c r="J113" s="1"/>
      <c r="K113" s="1"/>
      <c r="L113" s="1"/>
      <c r="M113" s="1"/>
      <c r="N113" s="1"/>
    </row>
    <row r="114" spans="1:14" ht="18.75" x14ac:dyDescent="0.3">
      <c r="A114" s="1"/>
      <c r="B114" s="1"/>
      <c r="C114" s="1"/>
      <c r="D114" s="1"/>
      <c r="E114" s="1"/>
      <c r="F114" s="9"/>
      <c r="G114" s="1"/>
      <c r="H114" s="1"/>
      <c r="I114" s="1"/>
      <c r="J114" s="1"/>
      <c r="K114" s="1"/>
      <c r="L114" s="1"/>
      <c r="M114" s="1"/>
      <c r="N114" s="1"/>
    </row>
  </sheetData>
  <mergeCells count="17">
    <mergeCell ref="A31:M31"/>
    <mergeCell ref="A5:A6"/>
    <mergeCell ref="B5:B6"/>
    <mergeCell ref="C5:C6"/>
    <mergeCell ref="D5:D6"/>
    <mergeCell ref="E5:G5"/>
    <mergeCell ref="H5:H6"/>
    <mergeCell ref="I5:J5"/>
    <mergeCell ref="K5:M5"/>
    <mergeCell ref="A7:M7"/>
    <mergeCell ref="A86:M86"/>
    <mergeCell ref="B108:B109"/>
    <mergeCell ref="C108:C109"/>
    <mergeCell ref="C53:D53"/>
    <mergeCell ref="C54:D54"/>
    <mergeCell ref="C55:D55"/>
    <mergeCell ref="C56:D56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1.1</vt:lpstr>
      <vt:lpstr>1.2</vt:lpstr>
      <vt:lpstr>1.3</vt:lpstr>
      <vt:lpstr>1.4</vt:lpstr>
      <vt:lpstr>1.5</vt:lpstr>
      <vt:lpstr>1.6</vt:lpstr>
      <vt:lpstr>2.1</vt:lpstr>
      <vt:lpstr>2.2</vt:lpstr>
      <vt:lpstr>2.3</vt:lpstr>
      <vt:lpstr>2.4</vt:lpstr>
      <vt:lpstr>2.5</vt:lpstr>
      <vt:lpstr>2.6</vt:lpstr>
      <vt:lpstr>ккал за 1-2 неделю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2019-09-21T06:05:39Z</cp:lastPrinted>
  <dcterms:created xsi:type="dcterms:W3CDTF">2018-02-15T08:58:12Z</dcterms:created>
  <dcterms:modified xsi:type="dcterms:W3CDTF">2019-09-21T06:06:44Z</dcterms:modified>
</cp:coreProperties>
</file>