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16" yWindow="156" windowWidth="13500" windowHeight="10356" activeTab="0"/>
  </bookViews>
  <sheets>
    <sheet name="МБОУСОШ80" sheetId="1" r:id="rId1"/>
  </sheets>
  <definedNames>
    <definedName name="_xlnm.Print_Titles" localSheetId="0">'МБОУСОШ80'!$19:$21</definedName>
    <definedName name="_xlnm.Print_Area" localSheetId="0">'МБОУСОШ80'!$A$4:$BI$281</definedName>
  </definedNames>
  <calcPr fullCalcOnLoad="1"/>
</workbook>
</file>

<file path=xl/sharedStrings.xml><?xml version="1.0" encoding="utf-8"?>
<sst xmlns="http://schemas.openxmlformats.org/spreadsheetml/2006/main" count="511" uniqueCount="302">
  <si>
    <t>(руб.)</t>
  </si>
  <si>
    <t>№ п/п</t>
  </si>
  <si>
    <t>Наименование показателя</t>
  </si>
  <si>
    <t>Субсидия на выполнение муниципального задания,</t>
  </si>
  <si>
    <t>в том числе:</t>
  </si>
  <si>
    <t>1.1.</t>
  </si>
  <si>
    <t>На оказание муниципальной услуги</t>
  </si>
  <si>
    <t>1.2.</t>
  </si>
  <si>
    <t>На содержание имущества</t>
  </si>
  <si>
    <t>Целевая субсидия (на выполнение мероприятий в рамках целевых программ):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</si>
  <si>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</si>
  <si>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</si>
  <si>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</si>
  <si>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</si>
  <si>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</si>
  <si>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</si>
  <si>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</si>
  <si>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</si>
  <si>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</si>
  <si>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Бюджетные инвестиции </t>
  </si>
  <si>
    <t>Платные услуги</t>
  </si>
  <si>
    <t>Поступления от сдачи имущества в аренду</t>
  </si>
  <si>
    <t>Родительская плата</t>
  </si>
  <si>
    <t>Добровольные пожертвования и целевые взносы</t>
  </si>
  <si>
    <t xml:space="preserve">На оказание муниципальной услуги всего, </t>
  </si>
  <si>
    <t>1.1.1.</t>
  </si>
  <si>
    <t>1.1.2.</t>
  </si>
  <si>
    <t>1.1.3.</t>
  </si>
  <si>
    <t>1.1.4.</t>
  </si>
  <si>
    <t>1.1.5.</t>
  </si>
  <si>
    <t>1.1.7</t>
  </si>
  <si>
    <t>1.1.8</t>
  </si>
  <si>
    <t>1.1.9</t>
  </si>
  <si>
    <t>1.2</t>
  </si>
  <si>
    <t>1.2.1</t>
  </si>
  <si>
    <t>1.2.2</t>
  </si>
  <si>
    <t>1.2.3</t>
  </si>
  <si>
    <t>2</t>
  </si>
  <si>
    <t>2.1</t>
  </si>
  <si>
    <t>2.1.2</t>
  </si>
  <si>
    <t>2.1.3</t>
  </si>
  <si>
    <t>2.1.4</t>
  </si>
  <si>
    <t>Тепло</t>
  </si>
  <si>
    <t>Свет</t>
  </si>
  <si>
    <t>Вода</t>
  </si>
  <si>
    <t>Издание методических рекомендаций, сборников, флайеров</t>
  </si>
  <si>
    <t>3</t>
  </si>
  <si>
    <t>4</t>
  </si>
  <si>
    <t>4.1</t>
  </si>
  <si>
    <t>Заработная плата</t>
  </si>
  <si>
    <t>4.2</t>
  </si>
  <si>
    <t>Прочие выплаты</t>
  </si>
  <si>
    <t>4.3</t>
  </si>
  <si>
    <t>Начисления на оплату труда</t>
  </si>
  <si>
    <t>4.4</t>
  </si>
  <si>
    <t>Услуги связи</t>
  </si>
  <si>
    <t>4.5</t>
  </si>
  <si>
    <t>Транспортные услуги</t>
  </si>
  <si>
    <t>4.6</t>
  </si>
  <si>
    <t>Коммунальные услуги, в том числе</t>
  </si>
  <si>
    <t>Арендная плата за пользование имуществом</t>
  </si>
  <si>
    <t>Капитальный ремонт учреждения</t>
  </si>
  <si>
    <t>Текущий ремонт учреждения</t>
  </si>
  <si>
    <t xml:space="preserve">Прочие услуги </t>
  </si>
  <si>
    <t>Увеличение стоимости основных средств</t>
  </si>
  <si>
    <t>4.14</t>
  </si>
  <si>
    <t>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</si>
  <si>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</si>
  <si>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</si>
  <si>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</si>
  <si>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</si>
  <si>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</si>
  <si>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</si>
  <si>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</si>
  <si>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</si>
  <si>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</si>
  <si>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</si>
  <si>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</si>
  <si>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</si>
  <si>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</si>
  <si>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</si>
  <si>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</si>
  <si>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</si>
  <si>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</si>
  <si>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</si>
  <si>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</si>
  <si>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7.12</t>
  </si>
  <si>
    <t xml:space="preserve">Свет </t>
  </si>
  <si>
    <t xml:space="preserve">Вода </t>
  </si>
  <si>
    <t xml:space="preserve">Тепло </t>
  </si>
  <si>
    <t>На содержание имущества, всего</t>
  </si>
  <si>
    <t>Увеличение стоимости материальных запасов, в том числе:</t>
  </si>
  <si>
    <t>из них:</t>
  </si>
  <si>
    <t>Поступления всего, в том числе:</t>
  </si>
  <si>
    <t>Выплаты всего, в том числе:</t>
  </si>
  <si>
    <t>"Энергосбережение и повышение энергетической эффективности в городе Хабаровске на 2010-2015 годы" (Постановление администрации города от 26.08.2010 № 2759)</t>
  </si>
  <si>
    <t>УТВЕРЖДАЮ</t>
  </si>
  <si>
    <t xml:space="preserve">Начальник управления </t>
  </si>
  <si>
    <t>образования</t>
  </si>
  <si>
    <t xml:space="preserve">Заработная плата </t>
  </si>
  <si>
    <t xml:space="preserve">Прочие выплаты </t>
  </si>
  <si>
    <t xml:space="preserve">Начисления на заработную плату </t>
  </si>
  <si>
    <t>Коммунальные услуги :</t>
  </si>
  <si>
    <t xml:space="preserve">Содержание учреждений </t>
  </si>
  <si>
    <t xml:space="preserve">Увеличение стоимости основных средств </t>
  </si>
  <si>
    <t xml:space="preserve">Увеличение стоимости материальных запасов </t>
  </si>
  <si>
    <t>Коммунальные услуги  :</t>
  </si>
  <si>
    <t>Прочие расходы:</t>
  </si>
  <si>
    <t xml:space="preserve">Налог на имущество </t>
  </si>
  <si>
    <t xml:space="preserve">Налог на землю </t>
  </si>
  <si>
    <t xml:space="preserve">Прочие налоги </t>
  </si>
  <si>
    <t>Прочие расходы</t>
  </si>
  <si>
    <t>Увеличение стоимости материальных запасов</t>
  </si>
  <si>
    <t>Коммунальные услуги, в том числе:</t>
  </si>
  <si>
    <t>Приобретение оборудования и мебели</t>
  </si>
  <si>
    <t>Приобретение оборудования</t>
  </si>
  <si>
    <t>Изготовление ПСД</t>
  </si>
  <si>
    <t>Материально-техническое обеспечение</t>
  </si>
  <si>
    <t>Обеспечение легитимности и информационной безопасности</t>
  </si>
  <si>
    <t>Питание</t>
  </si>
  <si>
    <t>Учебные расходы</t>
  </si>
  <si>
    <t>1.1.10</t>
  </si>
  <si>
    <t>Прочие услуги по содержанию имущества</t>
  </si>
  <si>
    <t>4.15</t>
  </si>
  <si>
    <t>Муниципальный бюджет</t>
  </si>
  <si>
    <t>ВСЕГО</t>
  </si>
  <si>
    <t xml:space="preserve">Вышестоящий бюджет </t>
  </si>
  <si>
    <t>Внебюджетные источники</t>
  </si>
  <si>
    <t>По лицевым счетам, открытым в отделе казначейского исполнения бюджета финансового департамента</t>
  </si>
  <si>
    <t>По счетам, открытым в кредитных организациях</t>
  </si>
  <si>
    <t>реализация общеобразовательного стандарта (1608)</t>
  </si>
  <si>
    <t>питание школьников (1612)</t>
  </si>
  <si>
    <t>1.1.6.</t>
  </si>
  <si>
    <t>1.1.11</t>
  </si>
  <si>
    <t>Арендная плата за пользование имущество</t>
  </si>
  <si>
    <t>Прочие работы, услуги</t>
  </si>
  <si>
    <t>1.1.12</t>
  </si>
  <si>
    <t>классное руководство - краевое (1603)</t>
  </si>
  <si>
    <t>СВОД по отрасли "Образование"</t>
  </si>
  <si>
    <t>КОСГУ</t>
  </si>
  <si>
    <t>__________________ О.Я. Тен</t>
  </si>
  <si>
    <t>"Развитие материально-технической базы образовательных учреждений города Хабаровска на 2011-2013 годы" (Постановление администрации города от 26.08.2010 № 2715)</t>
  </si>
  <si>
    <t>"Развитие единой информационно-коммуникационной среды муниципальной системы образования города Хабаровска на 2011-2013 годы" (Постановление администрации города от 23.08.2010 № 2684)</t>
  </si>
  <si>
    <t>Субсидия на выполнение муниципального задания</t>
  </si>
  <si>
    <t>Установка противопожарных дверей, люков</t>
  </si>
  <si>
    <t>Ремонт, модернизация внутреннего противопожарного водопровода</t>
  </si>
  <si>
    <t>п.1.10.</t>
  </si>
  <si>
    <t>Оборудование центров внешкольной работы средствами доступа для инвалидов и других групп населения</t>
  </si>
  <si>
    <t>Оплата труда специалистов "социальных гостиных"</t>
  </si>
  <si>
    <t>Приобретение мягкой и корпусной мебели, бытовой техники</t>
  </si>
  <si>
    <t>Остаток средств на 01.01.2014 г., в том числе:</t>
  </si>
  <si>
    <t>2.10.</t>
  </si>
  <si>
    <t>соц поддержка (1623)</t>
  </si>
  <si>
    <t xml:space="preserve">"Развитие дошкольного образования города Хабаровска на 2011-2013 годы" (Постановление администрации города от 30.08.2010 № 2768) </t>
  </si>
  <si>
    <t xml:space="preserve">"Развитие системы питания учащихся общеобразовательных учреждений города Хабаровска на 2011-2013 годы" (Постановление администрации города от 26.07.2010 № 2405) </t>
  </si>
  <si>
    <t>модернизация (058)</t>
  </si>
  <si>
    <t>ЧС 01</t>
  </si>
  <si>
    <t>"Обеспечение качества и доступности образования на 2014 - 2016 годы" (Постановление администрации города от 28.10.2013 №4237)</t>
  </si>
  <si>
    <t>"Доступная среда" на 2013-2015 годы" (Постановление администрации города от 08.10.2012 № 4180)</t>
  </si>
  <si>
    <t>"Энергосбережение и повышение энергетической эффективности в городе Хабаровске на 2014-2016 годы" (Постановление администрации города от 18.12.2013 № 5433)</t>
  </si>
  <si>
    <t>4209900                                   4219900                                                   4239900                                   4319900</t>
  </si>
  <si>
    <t>"Молодежь Хабаровска" (Постановление администрации города от 20.11.2013 № 4929)</t>
  </si>
  <si>
    <t>"Улучшение экологического состояния города Хабаровска на 2014-2015 годы" (Постановление администрации города  от 01.11.2013 № 4440)</t>
  </si>
  <si>
    <t>2.2</t>
  </si>
  <si>
    <t>мероприятия по экологическому просвещению и повышению уровня экологичекой культуры</t>
  </si>
  <si>
    <t>п.3.1.1.1</t>
  </si>
  <si>
    <t>п.3.1.1.2</t>
  </si>
  <si>
    <t>п.3.1.1.3</t>
  </si>
  <si>
    <t>п.9.2.2</t>
  </si>
  <si>
    <t>Оснащение зданий приборами учета используемых энергетических ресурсов , установка элеваторных узлов, автоматизированного индивидуального теплового пункта, установка средств автоматики</t>
  </si>
  <si>
    <t xml:space="preserve">Капитальный ремонт </t>
  </si>
  <si>
    <t>1.3.1</t>
  </si>
  <si>
    <t>1.3</t>
  </si>
  <si>
    <t>Совершенствование МТБ</t>
  </si>
  <si>
    <t>Проведение текущего ремонта зданий, сооружений и территорий</t>
  </si>
  <si>
    <t>1.3.2</t>
  </si>
  <si>
    <t>Приобретение строительных материалов</t>
  </si>
  <si>
    <t>1.3.3</t>
  </si>
  <si>
    <t>1.3.4</t>
  </si>
  <si>
    <t>1.3.6</t>
  </si>
  <si>
    <t>Установка аварийных блоков освещения, модернизация системы электроснабжения, внедрение светодиодных источников света</t>
  </si>
  <si>
    <t>1.4</t>
  </si>
  <si>
    <t xml:space="preserve">Обеспечение безопасности в учреждениях </t>
  </si>
  <si>
    <t>1.4.1</t>
  </si>
  <si>
    <t>Проектирование, монтаж, модернизация локальных систем видеонаблюдения</t>
  </si>
  <si>
    <t>1.4.4</t>
  </si>
  <si>
    <t>1.4.6</t>
  </si>
  <si>
    <t>1.4.7</t>
  </si>
  <si>
    <t>1.4.8</t>
  </si>
  <si>
    <t>1.4.9</t>
  </si>
  <si>
    <t>Ежегодная огнезащитная обработка деревянных конструкций</t>
  </si>
  <si>
    <t>Установка клиентского оборудования систем навигации и безопасности передвижения автотранспортных средств</t>
  </si>
  <si>
    <t>1.4.10</t>
  </si>
  <si>
    <t>1.4.11</t>
  </si>
  <si>
    <t>1.4.12</t>
  </si>
  <si>
    <t>1.4.13</t>
  </si>
  <si>
    <t xml:space="preserve">Подключение  навигационных систем автотранспорта к системе слежения за объектами </t>
  </si>
  <si>
    <t>Изготовление планов эвакуации</t>
  </si>
  <si>
    <t>Дошкольное образование</t>
  </si>
  <si>
    <t xml:space="preserve">Открытие логопедических пунктов </t>
  </si>
  <si>
    <t>Оснащение спец.оборудованием для детей с нарушением зрения</t>
  </si>
  <si>
    <t>Оснащение оборудованием  сенсорной комнаты</t>
  </si>
  <si>
    <t>п.4</t>
  </si>
  <si>
    <t>Развитие ЕИКСМО</t>
  </si>
  <si>
    <t>п.2.3</t>
  </si>
  <si>
    <t>Обеспечение качества дополнительного образования детей</t>
  </si>
  <si>
    <t>Создание единого открытого информационного образовательного пространства</t>
  </si>
  <si>
    <t>Развитие информационно-коммуникативных процессов и формирование информационной культуры участников образовательного процесса</t>
  </si>
  <si>
    <t xml:space="preserve">Инновационная деятельность, внедрение новых информационных технологий </t>
  </si>
  <si>
    <t>Остаток средств на 01.01.2015 г., в том числе:</t>
  </si>
  <si>
    <t>иные межбюджетные трансферты (1610)</t>
  </si>
  <si>
    <t>Доступная среда (2014)</t>
  </si>
  <si>
    <t>Иные межбюджетные трансферты (680)</t>
  </si>
  <si>
    <t>Модернизация дошкольного образования                             (601)</t>
  </si>
  <si>
    <t>2.15.</t>
  </si>
  <si>
    <t>Краевые программы</t>
  </si>
  <si>
    <t>транспортные расходы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</si>
  <si>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</si>
  <si>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</si>
  <si>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</si>
  <si>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Эфир детской студии телевидения</t>
  </si>
  <si>
    <t>1.3.5</t>
  </si>
  <si>
    <t>Транспортные расходы</t>
  </si>
  <si>
    <t>обеспечение доступности  дошкол. образования по кап. и тек. рем, приобретению оборудования                   (052)</t>
  </si>
  <si>
    <t>краевые мероприятия (0403)</t>
  </si>
  <si>
    <t>реализация отдел. направлений приоритет. нац. проекта "Образование" (056)</t>
  </si>
  <si>
    <t>повышение эффективности деятельности администрации города                  (0199)</t>
  </si>
  <si>
    <t>обеспечение доступности  дошкол. образования на приобретение зданий и помещений                   (2089)</t>
  </si>
  <si>
    <t>"Обеспечение качества и доступности образования на 2014 - 2020 годы" (Постановление администрации города от 28.10.2013 №4237)</t>
  </si>
  <si>
    <t>"Доступная среда" на 2014-2020 годы" (Постановление администрации города от 31.07.2014 № 3192)</t>
  </si>
  <si>
    <t>"Улучшение экологического состояния города Хабаровска на 2014-2018 годы" (Постановление администрации города  от 01.11.2013 № 4440)</t>
  </si>
  <si>
    <t>Краевые мероприятия</t>
  </si>
  <si>
    <t>"Энергосбережение и повышение энергетической эффективности в городе Хабаровске на 2014-2015 годы" (Постановление администрации города от 18.12.2013 № 5433)</t>
  </si>
  <si>
    <t>Доступная среда (442, 443)</t>
  </si>
  <si>
    <t>1.4.5</t>
  </si>
  <si>
    <t>Начальник управления образования</t>
  </si>
  <si>
    <t>"_____" ____________  2015 г.</t>
  </si>
  <si>
    <t>Показатели по поступлениям и выплатам плана финансово-хозяйственной деятельности на 2015 год</t>
  </si>
  <si>
    <t>реализация общедоступного и бесплатного дошкольного образования  (1625)</t>
  </si>
  <si>
    <t>"Обеспечение качества и доступности образования на 2014 - 2020 годы" (Постановление администрации города от 28.10.2013 № 4237)</t>
  </si>
  <si>
    <t>5.1</t>
  </si>
  <si>
    <t>5.2</t>
  </si>
  <si>
    <t>5.6</t>
  </si>
  <si>
    <t>6.9</t>
  </si>
  <si>
    <t>6.10</t>
  </si>
  <si>
    <t>6.11</t>
  </si>
  <si>
    <t>6.12</t>
  </si>
  <si>
    <t>6.13</t>
  </si>
  <si>
    <t>6.14.</t>
  </si>
  <si>
    <t>7.10</t>
  </si>
  <si>
    <t>7.11</t>
  </si>
  <si>
    <t>7.13</t>
  </si>
  <si>
    <t>Остаток средств на 01.01.2016 г., в том числе:</t>
  </si>
  <si>
    <t>План на 2015 год</t>
  </si>
  <si>
    <t>1.4.3</t>
  </si>
  <si>
    <t>1.3.</t>
  </si>
  <si>
    <t>Организация отдыха в каникулярное время</t>
  </si>
  <si>
    <t>4.16</t>
  </si>
  <si>
    <t>5.3</t>
  </si>
  <si>
    <t>5.4</t>
  </si>
  <si>
    <t>5.5</t>
  </si>
  <si>
    <t>5.7</t>
  </si>
  <si>
    <t>5.8</t>
  </si>
  <si>
    <t>5.9</t>
  </si>
  <si>
    <t>5.10</t>
  </si>
  <si>
    <t>5.11</t>
  </si>
  <si>
    <t>5.12</t>
  </si>
  <si>
    <t>5.13</t>
  </si>
  <si>
    <t>5.14.</t>
  </si>
  <si>
    <t>6.15.</t>
  </si>
  <si>
    <t>7.14</t>
  </si>
  <si>
    <t>7.15</t>
  </si>
  <si>
    <t>Учебники</t>
  </si>
  <si>
    <t>4.3.</t>
  </si>
  <si>
    <t>4.4.</t>
  </si>
  <si>
    <t>4.5.</t>
  </si>
  <si>
    <t>4.7.</t>
  </si>
  <si>
    <t>4.8.</t>
  </si>
  <si>
    <t>4.9.</t>
  </si>
  <si>
    <t>4.10.</t>
  </si>
  <si>
    <t>4.11.</t>
  </si>
  <si>
    <t>4.12.</t>
  </si>
  <si>
    <t>4.13.</t>
  </si>
  <si>
    <t>Ремонт наружних инженерных сетей и технологическое присоединение мощностей</t>
  </si>
  <si>
    <t>Установка приборов учета, автоматизированных индивидуальных тепловых пунктов</t>
  </si>
  <si>
    <t>Мероприятия по электробезопасности</t>
  </si>
  <si>
    <t>Подключение систем видеонаблюдения к АПК «Безопасный город»</t>
  </si>
  <si>
    <t>Проектирование, монтаж, модернизация систем АПС</t>
  </si>
  <si>
    <t>Вывод сигнала о состоянии автоматической пожарной стгнализации на пульт  службы "112"</t>
  </si>
  <si>
    <t>Проектирование, монтаж охранной сигнализации, систем контроля доступа</t>
  </si>
  <si>
    <t>Испытание пожарных кранов, систем оповещения, огнезащитной обработки, систем оповещенияэвакуационных и пожарных лестниц</t>
  </si>
  <si>
    <t>Оснащение учреждений общего  образованияоинтерактивным комплектами, мобильныи классами, цифровым лабораторным оборудованием</t>
  </si>
  <si>
    <t>Обеспечение учреждений лицензионными пакетами программным обеспечением</t>
  </si>
  <si>
    <t>Краевые мероприятия 0460И03. п.1.3.3 обуродование и мебель</t>
  </si>
  <si>
    <t>МБОУ  СОШ №80</t>
  </si>
  <si>
    <t>Директор                                    Булгакова Е.М.</t>
  </si>
  <si>
    <t xml:space="preserve">                 Гл. бухгалтер                             Щиголева И.В.</t>
  </si>
  <si>
    <t>СОГЛАСОВАНО:</t>
  </si>
  <si>
    <t>НАЧАЛЬНИК УПРАВЛЕНИЯ ОБРАЗОВАНИЯ</t>
  </si>
  <si>
    <t>О.Я. ТЕН</t>
  </si>
  <si>
    <t xml:space="preserve"> Показатели по поступлениям и выплатам  плана финансово-хозяйственной деятельности  на 2015 год</t>
  </si>
  <si>
    <t>Гл. бухгалтер                               Щиголева И.В.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</si>
</sst>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26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Calibri"/>
      <family val="2"/>
    </font>
    <font>
      <b/>
      <i/>
      <u val="single"/>
      <sz val="30"/>
      <color indexed="8"/>
      <name val="Calibri"/>
      <family val="2"/>
    </font>
    <font>
      <sz val="2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26"/>
      <name val="Calibri"/>
      <family val="2"/>
    </font>
    <font>
      <b/>
      <i/>
      <u val="single"/>
      <sz val="30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 val="single"/>
      <sz val="6.4"/>
      <color indexed="12"/>
      <name val="Calibri"/>
      <family val="2"/>
    </font>
    <font>
      <u val="single"/>
      <sz val="6.4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3" fillId="20" borderId="14" xfId="0" applyNumberFormat="1" applyFont="1" applyFill="1" applyBorder="1" applyAlignment="1">
      <alignment wrapText="1"/>
    </xf>
    <xf numFmtId="4" fontId="13" fillId="0" borderId="15" xfId="0" applyNumberFormat="1" applyFont="1" applyFill="1" applyBorder="1" applyAlignment="1">
      <alignment wrapText="1"/>
    </xf>
    <xf numFmtId="4" fontId="13" fillId="0" borderId="16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wrapText="1"/>
    </xf>
    <xf numFmtId="4" fontId="13" fillId="0" borderId="21" xfId="0" applyNumberFormat="1" applyFont="1" applyFill="1" applyBorder="1" applyAlignment="1">
      <alignment wrapText="1"/>
    </xf>
    <xf numFmtId="4" fontId="13" fillId="0" borderId="22" xfId="0" applyNumberFormat="1" applyFont="1" applyFill="1" applyBorder="1" applyAlignment="1">
      <alignment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left" vertical="center" wrapText="1"/>
    </xf>
    <xf numFmtId="4" fontId="20" fillId="0" borderId="29" xfId="0" applyNumberFormat="1" applyFont="1" applyFill="1" applyBorder="1" applyAlignment="1">
      <alignment wrapText="1"/>
    </xf>
    <xf numFmtId="0" fontId="13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wrapText="1"/>
    </xf>
    <xf numFmtId="4" fontId="13" fillId="0" borderId="2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4" fontId="13" fillId="0" borderId="33" xfId="0" applyNumberFormat="1" applyFont="1" applyFill="1" applyBorder="1" applyAlignment="1">
      <alignment wrapText="1"/>
    </xf>
    <xf numFmtId="4" fontId="13" fillId="0" borderId="34" xfId="0" applyNumberFormat="1" applyFont="1" applyFill="1" applyBorder="1" applyAlignment="1">
      <alignment wrapText="1"/>
    </xf>
    <xf numFmtId="0" fontId="13" fillId="20" borderId="0" xfId="0" applyFont="1" applyFill="1" applyAlignment="1">
      <alignment/>
    </xf>
    <xf numFmtId="0" fontId="20" fillId="9" borderId="0" xfId="0" applyFont="1" applyFill="1" applyAlignment="1">
      <alignment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4" fontId="20" fillId="9" borderId="28" xfId="0" applyNumberFormat="1" applyFont="1" applyFill="1" applyBorder="1" applyAlignment="1">
      <alignment wrapText="1"/>
    </xf>
    <xf numFmtId="4" fontId="20" fillId="9" borderId="29" xfId="0" applyNumberFormat="1" applyFont="1" applyFill="1" applyBorder="1" applyAlignment="1">
      <alignment wrapText="1"/>
    </xf>
    <xf numFmtId="4" fontId="13" fillId="20" borderId="15" xfId="0" applyNumberFormat="1" applyFont="1" applyFill="1" applyBorder="1" applyAlignment="1">
      <alignment wrapText="1"/>
    </xf>
    <xf numFmtId="4" fontId="13" fillId="20" borderId="16" xfId="0" applyNumberFormat="1" applyFont="1" applyFill="1" applyBorder="1" applyAlignment="1">
      <alignment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wrapText="1"/>
    </xf>
    <xf numFmtId="4" fontId="21" fillId="0" borderId="29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49" fontId="21" fillId="20" borderId="35" xfId="0" applyNumberFormat="1" applyFont="1" applyFill="1" applyBorder="1" applyAlignment="1">
      <alignment horizontal="center" vertical="center" wrapText="1"/>
    </xf>
    <xf numFmtId="0" fontId="21" fillId="20" borderId="36" xfId="0" applyFont="1" applyFill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4" fontId="21" fillId="20" borderId="28" xfId="0" applyNumberFormat="1" applyFont="1" applyFill="1" applyBorder="1" applyAlignment="1">
      <alignment wrapText="1"/>
    </xf>
    <xf numFmtId="4" fontId="21" fillId="20" borderId="29" xfId="0" applyNumberFormat="1" applyFont="1" applyFill="1" applyBorder="1" applyAlignment="1">
      <alignment wrapText="1"/>
    </xf>
    <xf numFmtId="0" fontId="21" fillId="20" borderId="0" xfId="0" applyFont="1" applyFill="1" applyAlignment="1">
      <alignment/>
    </xf>
    <xf numFmtId="49" fontId="21" fillId="25" borderId="1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4" fontId="21" fillId="25" borderId="23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wrapText="1"/>
    </xf>
    <xf numFmtId="0" fontId="20" fillId="20" borderId="11" xfId="0" applyFont="1" applyFill="1" applyBorder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0" fillId="20" borderId="35" xfId="0" applyNumberFormat="1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left" vertical="center" wrapText="1"/>
    </xf>
    <xf numFmtId="0" fontId="20" fillId="20" borderId="11" xfId="0" applyFont="1" applyFill="1" applyBorder="1" applyAlignment="1">
      <alignment horizontal="center" vertical="center" wrapText="1"/>
    </xf>
    <xf numFmtId="4" fontId="20" fillId="20" borderId="15" xfId="0" applyNumberFormat="1" applyFont="1" applyFill="1" applyBorder="1" applyAlignment="1">
      <alignment wrapText="1"/>
    </xf>
    <xf numFmtId="4" fontId="20" fillId="20" borderId="16" xfId="0" applyNumberFormat="1" applyFont="1" applyFill="1" applyBorder="1" applyAlignment="1">
      <alignment wrapText="1"/>
    </xf>
    <xf numFmtId="0" fontId="20" fillId="20" borderId="39" xfId="0" applyFont="1" applyFill="1" applyBorder="1" applyAlignment="1">
      <alignment/>
    </xf>
    <xf numFmtId="0" fontId="20" fillId="20" borderId="0" xfId="0" applyFont="1" applyFill="1" applyBorder="1" applyAlignment="1">
      <alignment/>
    </xf>
    <xf numFmtId="49" fontId="21" fillId="24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left" vertical="center" wrapText="1"/>
    </xf>
    <xf numFmtId="4" fontId="20" fillId="20" borderId="40" xfId="0" applyNumberFormat="1" applyFont="1" applyFill="1" applyBorder="1" applyAlignment="1">
      <alignment wrapText="1"/>
    </xf>
    <xf numFmtId="4" fontId="20" fillId="20" borderId="41" xfId="0" applyNumberFormat="1" applyFont="1" applyFill="1" applyBorder="1" applyAlignment="1">
      <alignment wrapText="1"/>
    </xf>
    <xf numFmtId="49" fontId="21" fillId="24" borderId="42" xfId="0" applyNumberFormat="1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49" fontId="20" fillId="24" borderId="42" xfId="0" applyNumberFormat="1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left" vertical="center" wrapText="1"/>
    </xf>
    <xf numFmtId="49" fontId="13" fillId="20" borderId="35" xfId="0" applyNumberFormat="1" applyFont="1" applyFill="1" applyBorder="1" applyAlignment="1">
      <alignment horizontal="center" vertical="center" wrapText="1"/>
    </xf>
    <xf numFmtId="4" fontId="13" fillId="20" borderId="28" xfId="0" applyNumberFormat="1" applyFont="1" applyFill="1" applyBorder="1" applyAlignment="1">
      <alignment wrapText="1"/>
    </xf>
    <xf numFmtId="4" fontId="13" fillId="20" borderId="29" xfId="0" applyNumberFormat="1" applyFont="1" applyFill="1" applyBorder="1" applyAlignment="1">
      <alignment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" fontId="20" fillId="0" borderId="23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wrapText="1"/>
    </xf>
    <xf numFmtId="4" fontId="20" fillId="0" borderId="34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center"/>
    </xf>
    <xf numFmtId="14" fontId="20" fillId="0" borderId="23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19" fillId="2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20" borderId="11" xfId="0" applyFont="1" applyFill="1" applyBorder="1" applyAlignment="1">
      <alignment horizontal="left" vertical="center" wrapText="1"/>
    </xf>
    <xf numFmtId="0" fontId="13" fillId="20" borderId="39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43" fillId="24" borderId="0" xfId="0" applyFont="1" applyFill="1" applyAlignment="1">
      <alignment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wrapText="1"/>
    </xf>
    <xf numFmtId="4" fontId="13" fillId="0" borderId="42" xfId="0" applyNumberFormat="1" applyFont="1" applyFill="1" applyBorder="1" applyAlignment="1">
      <alignment wrapText="1"/>
    </xf>
    <xf numFmtId="4" fontId="13" fillId="0" borderId="47" xfId="0" applyNumberFormat="1" applyFont="1" applyFill="1" applyBorder="1" applyAlignment="1">
      <alignment wrapText="1"/>
    </xf>
    <xf numFmtId="4" fontId="13" fillId="24" borderId="14" xfId="0" applyNumberFormat="1" applyFont="1" applyFill="1" applyBorder="1" applyAlignment="1">
      <alignment wrapText="1"/>
    </xf>
    <xf numFmtId="4" fontId="13" fillId="24" borderId="20" xfId="0" applyNumberFormat="1" applyFont="1" applyFill="1" applyBorder="1" applyAlignment="1">
      <alignment wrapText="1"/>
    </xf>
    <xf numFmtId="4" fontId="13" fillId="24" borderId="27" xfId="0" applyNumberFormat="1" applyFont="1" applyFill="1" applyBorder="1" applyAlignment="1">
      <alignment wrapText="1"/>
    </xf>
    <xf numFmtId="4" fontId="13" fillId="24" borderId="20" xfId="0" applyNumberFormat="1" applyFont="1" applyFill="1" applyBorder="1" applyAlignment="1">
      <alignment wrapText="1"/>
    </xf>
    <xf numFmtId="4" fontId="13" fillId="24" borderId="27" xfId="0" applyNumberFormat="1" applyFont="1" applyFill="1" applyBorder="1" applyAlignment="1">
      <alignment wrapText="1"/>
    </xf>
    <xf numFmtId="4" fontId="13" fillId="24" borderId="42" xfId="0" applyNumberFormat="1" applyFont="1" applyFill="1" applyBorder="1" applyAlignment="1">
      <alignment wrapText="1"/>
    </xf>
    <xf numFmtId="4" fontId="13" fillId="0" borderId="63" xfId="0" applyNumberFormat="1" applyFont="1" applyFill="1" applyBorder="1" applyAlignment="1">
      <alignment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4" fontId="13" fillId="20" borderId="65" xfId="0" applyNumberFormat="1" applyFont="1" applyFill="1" applyBorder="1" applyAlignment="1">
      <alignment wrapText="1"/>
    </xf>
    <xf numFmtId="4" fontId="13" fillId="0" borderId="6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I2107"/>
  <sheetViews>
    <sheetView tabSelected="1" view="pageBreakPreview" zoomScale="58" zoomScaleNormal="75" zoomScaleSheetLayoutView="58" zoomScalePageLayoutView="0" workbookViewId="0" topLeftCell="A4">
      <selection activeCell="H11" sqref="H11"/>
    </sheetView>
  </sheetViews>
  <sheetFormatPr defaultColWidth="9.140625" defaultRowHeight="15"/>
  <cols>
    <col min="1" max="1" width="0.13671875" style="6" customWidth="1"/>
    <col min="2" max="2" width="12.7109375" style="13" customWidth="1"/>
    <col min="3" max="3" width="77.140625" style="6" customWidth="1"/>
    <col min="4" max="4" width="8.8515625" style="14" customWidth="1"/>
    <col min="5" max="5" width="12.7109375" style="13" hidden="1" customWidth="1"/>
    <col min="6" max="6" width="80.7109375" style="6" hidden="1" customWidth="1"/>
    <col min="7" max="7" width="8.8515625" style="14" hidden="1" customWidth="1"/>
    <col min="8" max="8" width="25.28125" style="6" customWidth="1"/>
    <col min="9" max="9" width="23.7109375" style="6" customWidth="1"/>
    <col min="10" max="10" width="21.8515625" style="6" customWidth="1"/>
    <col min="11" max="11" width="0.13671875" style="6" customWidth="1"/>
    <col min="12" max="12" width="15.28125" style="6" customWidth="1"/>
    <col min="13" max="13" width="18.00390625" style="6" customWidth="1"/>
    <col min="14" max="14" width="17.7109375" style="6" customWidth="1"/>
    <col min="15" max="15" width="0.13671875" style="6" hidden="1" customWidth="1"/>
    <col min="16" max="16" width="13.28125" style="6" hidden="1" customWidth="1"/>
    <col min="17" max="17" width="0.13671875" style="6" hidden="1" customWidth="1"/>
    <col min="18" max="18" width="0.13671875" style="6" customWidth="1"/>
    <col min="19" max="19" width="12.28125" style="6" customWidth="1"/>
    <col min="20" max="20" width="9.28125" style="6" hidden="1" customWidth="1"/>
    <col min="21" max="21" width="19.7109375" style="6" hidden="1" customWidth="1"/>
    <col min="22" max="22" width="18.7109375" style="6" hidden="1" customWidth="1"/>
    <col min="23" max="23" width="0.2890625" style="6" hidden="1" customWidth="1"/>
    <col min="24" max="24" width="21.00390625" style="6" hidden="1" customWidth="1"/>
    <col min="25" max="25" width="12.140625" style="6" hidden="1" customWidth="1"/>
    <col min="26" max="26" width="15.8515625" style="6" hidden="1" customWidth="1"/>
    <col min="27" max="27" width="21.57421875" style="6" customWidth="1"/>
    <col min="28" max="28" width="18.28125" style="6" hidden="1" customWidth="1"/>
    <col min="29" max="29" width="16.28125" style="6" hidden="1" customWidth="1"/>
    <col min="30" max="58" width="9.140625" style="6" customWidth="1"/>
    <col min="59" max="59" width="9.28125" style="6" customWidth="1"/>
    <col min="60" max="60" width="9.57421875" style="6" customWidth="1"/>
    <col min="61" max="61" width="12.28125" style="6" bestFit="1" customWidth="1"/>
    <col min="62" max="16384" width="9.140625" style="6" customWidth="1"/>
  </cols>
  <sheetData>
    <row r="1" spans="2:26" ht="30.75" customHeight="1" hidden="1">
      <c r="B1" s="27"/>
      <c r="C1" s="27"/>
      <c r="D1" s="27"/>
      <c r="E1" s="27"/>
      <c r="F1" s="27"/>
      <c r="G1" s="27"/>
      <c r="H1" s="27"/>
      <c r="I1" s="1"/>
      <c r="J1" s="2"/>
      <c r="K1" s="2"/>
      <c r="L1" s="2"/>
      <c r="M1" s="3"/>
      <c r="N1" s="4"/>
      <c r="O1" s="4"/>
      <c r="P1" s="4"/>
      <c r="Q1" s="4"/>
      <c r="R1" s="4"/>
      <c r="S1" s="3" t="s">
        <v>96</v>
      </c>
      <c r="T1" s="4"/>
      <c r="U1" s="4"/>
      <c r="V1" s="2"/>
      <c r="W1" s="4"/>
      <c r="X1" s="4"/>
      <c r="Y1" s="5"/>
      <c r="Z1" s="2"/>
    </row>
    <row r="2" spans="2:26" ht="32.25" customHeight="1" hidden="1">
      <c r="B2" s="27"/>
      <c r="C2" s="27"/>
      <c r="D2" s="27"/>
      <c r="E2" s="27"/>
      <c r="F2" s="27"/>
      <c r="G2" s="27"/>
      <c r="H2" s="27"/>
      <c r="I2" s="27"/>
      <c r="J2" s="2"/>
      <c r="K2" s="2"/>
      <c r="L2" s="2"/>
      <c r="M2" s="3"/>
      <c r="N2" s="4"/>
      <c r="O2" s="4"/>
      <c r="P2" s="4"/>
      <c r="Q2" s="4"/>
      <c r="R2" s="4"/>
      <c r="S2" s="3" t="s">
        <v>97</v>
      </c>
      <c r="T2" s="4"/>
      <c r="U2" s="4"/>
      <c r="V2" s="2"/>
      <c r="W2" s="4"/>
      <c r="X2" s="4"/>
      <c r="Y2" s="4"/>
      <c r="Z2" s="2"/>
    </row>
    <row r="3" spans="2:26" ht="38.25" customHeight="1" hidden="1">
      <c r="B3" s="27"/>
      <c r="C3" s="27"/>
      <c r="D3" s="27"/>
      <c r="E3" s="27"/>
      <c r="F3" s="27"/>
      <c r="G3" s="27"/>
      <c r="H3" s="27"/>
      <c r="I3" s="27"/>
      <c r="J3" s="2"/>
      <c r="K3" s="2"/>
      <c r="L3" s="2"/>
      <c r="M3" s="3"/>
      <c r="N3" s="4"/>
      <c r="O3" s="4"/>
      <c r="P3" s="4"/>
      <c r="Q3" s="4"/>
      <c r="R3" s="4"/>
      <c r="S3" s="3" t="s">
        <v>98</v>
      </c>
      <c r="T3" s="4"/>
      <c r="U3" s="4"/>
      <c r="V3" s="2"/>
      <c r="W3" s="4"/>
      <c r="X3" s="4"/>
      <c r="Y3" s="4"/>
      <c r="Z3" s="2"/>
    </row>
    <row r="4" spans="2:26" ht="32.25" customHeight="1">
      <c r="B4" s="27"/>
      <c r="C4" s="27"/>
      <c r="D4" s="27"/>
      <c r="E4" s="27"/>
      <c r="F4" s="27"/>
      <c r="G4" s="27"/>
      <c r="H4" s="27"/>
      <c r="I4" s="1"/>
      <c r="J4" s="7"/>
      <c r="K4" s="7"/>
      <c r="L4" s="7"/>
      <c r="M4" s="3"/>
      <c r="N4" s="4"/>
      <c r="O4" s="4"/>
      <c r="P4" s="4"/>
      <c r="Q4" s="4"/>
      <c r="R4" s="4"/>
      <c r="S4" s="3"/>
      <c r="T4" s="4"/>
      <c r="U4" s="4"/>
      <c r="V4" s="7"/>
      <c r="W4" s="4"/>
      <c r="X4" s="4"/>
      <c r="Y4" s="4"/>
      <c r="Z4" s="7"/>
    </row>
    <row r="5" spans="2:26" ht="44.25" customHeight="1">
      <c r="B5" s="28"/>
      <c r="C5" s="27"/>
      <c r="D5" s="28"/>
      <c r="E5" s="28"/>
      <c r="F5" s="27"/>
      <c r="G5" s="28"/>
      <c r="H5" s="161" t="s">
        <v>297</v>
      </c>
      <c r="I5" s="161"/>
      <c r="J5" s="160"/>
      <c r="K5" s="8"/>
      <c r="L5" s="8"/>
      <c r="M5" s="9"/>
      <c r="N5" s="10"/>
      <c r="O5" s="10"/>
      <c r="P5" s="10"/>
      <c r="Q5" s="10"/>
      <c r="R5" s="10"/>
      <c r="S5" s="9"/>
      <c r="T5" s="10"/>
      <c r="U5" s="10"/>
      <c r="V5" s="8"/>
      <c r="W5" s="10"/>
      <c r="X5" s="10"/>
      <c r="Y5" s="10"/>
      <c r="Z5" s="8"/>
    </row>
    <row r="6" spans="2:26" ht="44.25" customHeight="1">
      <c r="B6" s="11"/>
      <c r="C6" s="8"/>
      <c r="D6" s="12"/>
      <c r="E6" s="11"/>
      <c r="F6" s="8"/>
      <c r="G6" s="12"/>
      <c r="H6" s="162" t="s">
        <v>298</v>
      </c>
      <c r="I6" s="162"/>
      <c r="J6" s="162" t="s">
        <v>299</v>
      </c>
      <c r="K6" s="162"/>
      <c r="L6" s="16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Z6" s="8"/>
    </row>
    <row r="7" spans="3:28" ht="54.75" customHeight="1">
      <c r="C7" s="159" t="s">
        <v>300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75"/>
      <c r="AB7" s="159"/>
    </row>
    <row r="8" spans="9:28" ht="47.25" customHeight="1">
      <c r="I8" s="163" t="s">
        <v>294</v>
      </c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ht="43.5" customHeight="1"/>
    <row r="10" ht="65.25" customHeight="1"/>
    <row r="11" ht="66" customHeight="1"/>
    <row r="12" spans="17:21" ht="73.5" customHeight="1" thickBot="1">
      <c r="Q12" s="34"/>
      <c r="R12" s="35"/>
      <c r="S12" s="35"/>
      <c r="T12" s="35"/>
      <c r="U12" s="33"/>
    </row>
    <row r="13" spans="17:21" ht="29.25" customHeight="1" hidden="1" thickBot="1">
      <c r="Q13" s="34" t="s">
        <v>235</v>
      </c>
      <c r="R13" s="35"/>
      <c r="S13" s="35"/>
      <c r="T13" s="35"/>
      <c r="U13" s="33"/>
    </row>
    <row r="14" spans="17:21" ht="29.25" customHeight="1" hidden="1" thickBot="1">
      <c r="Q14" s="34" t="s">
        <v>140</v>
      </c>
      <c r="R14" s="35"/>
      <c r="S14" s="35"/>
      <c r="T14" s="35"/>
      <c r="U14" s="33"/>
    </row>
    <row r="15" spans="2:29" ht="42.75" customHeight="1" hidden="1">
      <c r="B15" s="6"/>
      <c r="D15" s="6"/>
      <c r="E15" s="6"/>
      <c r="G15" s="6"/>
      <c r="Q15" s="36" t="s">
        <v>236</v>
      </c>
      <c r="R15" s="35"/>
      <c r="S15" s="35"/>
      <c r="T15" s="35"/>
      <c r="U15" s="33"/>
      <c r="X15" s="25"/>
      <c r="Y15" s="25"/>
      <c r="Z15" s="25"/>
      <c r="AA15" s="25"/>
      <c r="AB15" s="25"/>
      <c r="AC15" s="25"/>
    </row>
    <row r="16" spans="2:29" ht="108" customHeight="1" hidden="1">
      <c r="B16" s="164" t="s">
        <v>237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26"/>
      <c r="Y16" s="26"/>
      <c r="Z16" s="26"/>
      <c r="AA16" s="26"/>
      <c r="AB16" s="26"/>
      <c r="AC16" s="26"/>
    </row>
    <row r="17" spans="2:29" ht="39" customHeight="1" hidden="1">
      <c r="B17" s="165" t="s">
        <v>138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32"/>
      <c r="W17" s="32"/>
      <c r="X17" s="29"/>
      <c r="Y17" s="29"/>
      <c r="Z17" s="29"/>
      <c r="AA17" s="29"/>
      <c r="AB17" s="29"/>
      <c r="AC17" s="29"/>
    </row>
    <row r="18" spans="3:29" ht="39" customHeight="1" hidden="1">
      <c r="C18" s="37"/>
      <c r="D18" s="38"/>
      <c r="F18" s="37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5" t="s">
        <v>0</v>
      </c>
    </row>
    <row r="19" spans="2:29" s="37" customFormat="1" ht="46.5" customHeight="1" thickBot="1">
      <c r="B19" s="176" t="s">
        <v>1</v>
      </c>
      <c r="C19" s="177" t="s">
        <v>2</v>
      </c>
      <c r="D19" s="178" t="s">
        <v>139</v>
      </c>
      <c r="E19" s="176" t="s">
        <v>1</v>
      </c>
      <c r="F19" s="177" t="s">
        <v>2</v>
      </c>
      <c r="G19" s="179" t="s">
        <v>139</v>
      </c>
      <c r="H19" s="180" t="s">
        <v>125</v>
      </c>
      <c r="I19" s="181" t="s">
        <v>92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 t="s">
        <v>127</v>
      </c>
      <c r="AB19" s="184" t="s">
        <v>4</v>
      </c>
      <c r="AC19" s="185"/>
    </row>
    <row r="20" spans="2:29" s="44" customFormat="1" ht="30.75" customHeight="1" thickBot="1">
      <c r="B20" s="186"/>
      <c r="C20" s="187"/>
      <c r="D20" s="188"/>
      <c r="E20" s="186"/>
      <c r="F20" s="187"/>
      <c r="G20" s="189"/>
      <c r="H20" s="190"/>
      <c r="I20" s="191" t="s">
        <v>124</v>
      </c>
      <c r="J20" s="192" t="s">
        <v>126</v>
      </c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4"/>
      <c r="AB20" s="195" t="s">
        <v>128</v>
      </c>
      <c r="AC20" s="196" t="s">
        <v>129</v>
      </c>
    </row>
    <row r="21" spans="2:29" s="44" customFormat="1" ht="163.5" customHeight="1" thickBot="1">
      <c r="B21" s="186"/>
      <c r="C21" s="187"/>
      <c r="D21" s="188"/>
      <c r="E21" s="186"/>
      <c r="F21" s="187"/>
      <c r="G21" s="189"/>
      <c r="H21" s="72" t="s">
        <v>253</v>
      </c>
      <c r="I21" s="197" t="s">
        <v>253</v>
      </c>
      <c r="J21" s="198" t="s">
        <v>130</v>
      </c>
      <c r="K21" s="199" t="s">
        <v>238</v>
      </c>
      <c r="L21" s="199" t="s">
        <v>152</v>
      </c>
      <c r="M21" s="199" t="s">
        <v>131</v>
      </c>
      <c r="N21" s="199" t="s">
        <v>137</v>
      </c>
      <c r="O21" s="199" t="s">
        <v>213</v>
      </c>
      <c r="P21" s="199" t="s">
        <v>212</v>
      </c>
      <c r="Q21" s="199" t="s">
        <v>211</v>
      </c>
      <c r="R21" s="199" t="s">
        <v>233</v>
      </c>
      <c r="S21" s="199" t="s">
        <v>210</v>
      </c>
      <c r="T21" s="199" t="s">
        <v>156</v>
      </c>
      <c r="U21" s="199" t="s">
        <v>223</v>
      </c>
      <c r="V21" s="199" t="s">
        <v>227</v>
      </c>
      <c r="W21" s="199" t="s">
        <v>224</v>
      </c>
      <c r="X21" s="199" t="s">
        <v>225</v>
      </c>
      <c r="Y21" s="199" t="s">
        <v>155</v>
      </c>
      <c r="Z21" s="199" t="s">
        <v>226</v>
      </c>
      <c r="AA21" s="200"/>
      <c r="AB21" s="201"/>
      <c r="AC21" s="202"/>
    </row>
    <row r="22" spans="2:29" s="47" customFormat="1" ht="27" customHeight="1" thickBot="1">
      <c r="B22" s="166" t="s">
        <v>209</v>
      </c>
      <c r="C22" s="167"/>
      <c r="D22" s="30"/>
      <c r="E22" s="166" t="s">
        <v>150</v>
      </c>
      <c r="F22" s="167"/>
      <c r="G22" s="31"/>
      <c r="H22" s="48">
        <v>266452.4</v>
      </c>
      <c r="I22" s="48">
        <f aca="true" t="shared" si="0" ref="I22:AA22">I23+I28+I27+I35+I36+I37+I38+I39</f>
        <v>0</v>
      </c>
      <c r="J22" s="48">
        <f t="shared" si="0"/>
        <v>0</v>
      </c>
      <c r="K22" s="48">
        <f t="shared" si="0"/>
        <v>0</v>
      </c>
      <c r="L22" s="48">
        <f t="shared" si="0"/>
        <v>0</v>
      </c>
      <c r="M22" s="48">
        <f t="shared" si="0"/>
        <v>0</v>
      </c>
      <c r="N22" s="48">
        <f t="shared" si="0"/>
        <v>0</v>
      </c>
      <c r="O22" s="48">
        <f t="shared" si="0"/>
        <v>0</v>
      </c>
      <c r="P22" s="48">
        <f t="shared" si="0"/>
        <v>0</v>
      </c>
      <c r="Q22" s="48">
        <f t="shared" si="0"/>
        <v>0</v>
      </c>
      <c r="R22" s="48">
        <f t="shared" si="0"/>
        <v>0</v>
      </c>
      <c r="S22" s="48">
        <f t="shared" si="0"/>
        <v>50</v>
      </c>
      <c r="T22" s="48">
        <f t="shared" si="0"/>
        <v>0</v>
      </c>
      <c r="U22" s="48">
        <f t="shared" si="0"/>
        <v>0</v>
      </c>
      <c r="V22" s="48">
        <f t="shared" si="0"/>
        <v>0</v>
      </c>
      <c r="W22" s="48">
        <f t="shared" si="0"/>
        <v>0</v>
      </c>
      <c r="X22" s="48">
        <f t="shared" si="0"/>
        <v>0</v>
      </c>
      <c r="Y22" s="48">
        <f t="shared" si="0"/>
        <v>0</v>
      </c>
      <c r="Z22" s="48">
        <f t="shared" si="0"/>
        <v>0</v>
      </c>
      <c r="AA22" s="48">
        <f t="shared" si="0"/>
        <v>266402.4</v>
      </c>
      <c r="AB22" s="49" t="e">
        <f>SUM(#REF!+#REF!+#REF!+#REF!)+#REF!</f>
        <v>#REF!</v>
      </c>
      <c r="AC22" s="50" t="e">
        <f>SUM(#REF!+#REF!+#REF!+#REF!)+#REF!</f>
        <v>#REF!</v>
      </c>
    </row>
    <row r="23" spans="2:29" s="47" customFormat="1" ht="27.75" customHeight="1">
      <c r="B23" s="51">
        <v>1</v>
      </c>
      <c r="C23" s="52" t="s">
        <v>143</v>
      </c>
      <c r="D23" s="53"/>
      <c r="E23" s="51">
        <v>1</v>
      </c>
      <c r="F23" s="52" t="s">
        <v>143</v>
      </c>
      <c r="G23" s="54"/>
      <c r="H23" s="55">
        <f aca="true" t="shared" si="1" ref="H23:H33">SUM(I23:Z23)</f>
        <v>0</v>
      </c>
      <c r="I23" s="55">
        <f aca="true" t="shared" si="2" ref="I23:AA23">I25+I26</f>
        <v>0</v>
      </c>
      <c r="J23" s="55">
        <f t="shared" si="2"/>
        <v>0</v>
      </c>
      <c r="K23" s="55">
        <f t="shared" si="2"/>
        <v>0</v>
      </c>
      <c r="L23" s="55">
        <f t="shared" si="2"/>
        <v>0</v>
      </c>
      <c r="M23" s="55">
        <f t="shared" si="2"/>
        <v>0</v>
      </c>
      <c r="N23" s="55">
        <f t="shared" si="2"/>
        <v>0</v>
      </c>
      <c r="O23" s="55">
        <f t="shared" si="2"/>
        <v>0</v>
      </c>
      <c r="P23" s="55">
        <f t="shared" si="2"/>
        <v>0</v>
      </c>
      <c r="Q23" s="55">
        <f t="shared" si="2"/>
        <v>0</v>
      </c>
      <c r="R23" s="55">
        <f t="shared" si="2"/>
        <v>0</v>
      </c>
      <c r="S23" s="55">
        <f t="shared" si="2"/>
        <v>0</v>
      </c>
      <c r="T23" s="55">
        <f t="shared" si="2"/>
        <v>0</v>
      </c>
      <c r="U23" s="55">
        <f t="shared" si="2"/>
        <v>0</v>
      </c>
      <c r="V23" s="55">
        <f t="shared" si="2"/>
        <v>0</v>
      </c>
      <c r="W23" s="55">
        <f t="shared" si="2"/>
        <v>0</v>
      </c>
      <c r="X23" s="55">
        <f t="shared" si="2"/>
        <v>0</v>
      </c>
      <c r="Y23" s="55">
        <f t="shared" si="2"/>
        <v>0</v>
      </c>
      <c r="Z23" s="55">
        <f t="shared" si="2"/>
        <v>0</v>
      </c>
      <c r="AA23" s="55">
        <f t="shared" si="2"/>
        <v>0</v>
      </c>
      <c r="AB23" s="56" t="e">
        <f>SUM(#REF!+#REF!+#REF!+#REF!)+#REF!</f>
        <v>#REF!</v>
      </c>
      <c r="AC23" s="57" t="e">
        <f>SUM(#REF!+#REF!+#REF!+#REF!)+#REF!</f>
        <v>#REF!</v>
      </c>
    </row>
    <row r="24" spans="2:29" s="43" customFormat="1" ht="22.5" customHeight="1">
      <c r="B24" s="58"/>
      <c r="C24" s="59" t="s">
        <v>4</v>
      </c>
      <c r="D24" s="60"/>
      <c r="E24" s="58"/>
      <c r="F24" s="59" t="s">
        <v>4</v>
      </c>
      <c r="G24" s="61"/>
      <c r="H24" s="55">
        <f t="shared" si="1"/>
        <v>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203"/>
      <c r="AB24" s="63" t="e">
        <f>SUM(#REF!+#REF!+#REF!+#REF!)+#REF!</f>
        <v>#REF!</v>
      </c>
      <c r="AC24" s="65" t="e">
        <f>SUM(#REF!+#REF!+#REF!+#REF!)+#REF!</f>
        <v>#REF!</v>
      </c>
    </row>
    <row r="25" spans="1:29" s="43" customFormat="1" ht="21">
      <c r="A25" s="43">
        <v>2001</v>
      </c>
      <c r="B25" s="58" t="s">
        <v>5</v>
      </c>
      <c r="C25" s="59" t="s">
        <v>6</v>
      </c>
      <c r="D25" s="60"/>
      <c r="E25" s="58" t="s">
        <v>5</v>
      </c>
      <c r="F25" s="59" t="s">
        <v>6</v>
      </c>
      <c r="G25" s="61"/>
      <c r="H25" s="55">
        <f t="shared" si="1"/>
        <v>0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203"/>
      <c r="AB25" s="63" t="e">
        <f>SUM(#REF!+#REF!+#REF!+#REF!)+#REF!</f>
        <v>#REF!</v>
      </c>
      <c r="AC25" s="65" t="e">
        <f>SUM(#REF!+#REF!+#REF!+#REF!)+#REF!</f>
        <v>#REF!</v>
      </c>
    </row>
    <row r="26" spans="1:29" s="43" customFormat="1" ht="21">
      <c r="A26" s="43">
        <v>2001</v>
      </c>
      <c r="B26" s="58" t="s">
        <v>7</v>
      </c>
      <c r="C26" s="59" t="s">
        <v>8</v>
      </c>
      <c r="D26" s="60"/>
      <c r="E26" s="58" t="s">
        <v>7</v>
      </c>
      <c r="F26" s="59" t="s">
        <v>8</v>
      </c>
      <c r="G26" s="61"/>
      <c r="H26" s="55">
        <f t="shared" si="1"/>
        <v>0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203"/>
      <c r="AB26" s="63" t="e">
        <f>SUM(#REF!+#REF!+#REF!+#REF!)+#REF!</f>
        <v>#REF!</v>
      </c>
      <c r="AC26" s="65" t="e">
        <f>SUM(#REF!+#REF!+#REF!+#REF!)+#REF!</f>
        <v>#REF!</v>
      </c>
    </row>
    <row r="27" spans="2:29" s="43" customFormat="1" ht="19.5" customHeight="1">
      <c r="B27" s="158" t="s">
        <v>255</v>
      </c>
      <c r="C27" s="67" t="s">
        <v>256</v>
      </c>
      <c r="D27" s="60"/>
      <c r="E27" s="58"/>
      <c r="F27" s="59"/>
      <c r="G27" s="61"/>
      <c r="H27" s="55">
        <f>SUM(I27:Z27)</f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203"/>
      <c r="AB27" s="63"/>
      <c r="AC27" s="65"/>
    </row>
    <row r="28" spans="2:29" s="47" customFormat="1" ht="45" customHeight="1">
      <c r="B28" s="66">
        <v>2</v>
      </c>
      <c r="C28" s="67" t="s">
        <v>9</v>
      </c>
      <c r="D28" s="68"/>
      <c r="E28" s="66">
        <v>2</v>
      </c>
      <c r="F28" s="67" t="s">
        <v>9</v>
      </c>
      <c r="G28" s="69"/>
      <c r="H28" s="55">
        <f t="shared" si="1"/>
        <v>50</v>
      </c>
      <c r="I28" s="62">
        <f aca="true" t="shared" si="3" ref="I28:AA28">I29+I30+I31+I32+I33+I34</f>
        <v>0</v>
      </c>
      <c r="J28" s="62">
        <f t="shared" si="3"/>
        <v>0</v>
      </c>
      <c r="K28" s="62">
        <f t="shared" si="3"/>
        <v>0</v>
      </c>
      <c r="L28" s="62">
        <f t="shared" si="3"/>
        <v>0</v>
      </c>
      <c r="M28" s="62">
        <f t="shared" si="3"/>
        <v>0</v>
      </c>
      <c r="N28" s="62">
        <f t="shared" si="3"/>
        <v>0</v>
      </c>
      <c r="O28" s="62">
        <f t="shared" si="3"/>
        <v>0</v>
      </c>
      <c r="P28" s="62">
        <f t="shared" si="3"/>
        <v>0</v>
      </c>
      <c r="Q28" s="62">
        <f t="shared" si="3"/>
        <v>0</v>
      </c>
      <c r="R28" s="62">
        <f t="shared" si="3"/>
        <v>0</v>
      </c>
      <c r="S28" s="62">
        <f t="shared" si="3"/>
        <v>50</v>
      </c>
      <c r="T28" s="62">
        <f t="shared" si="3"/>
        <v>0</v>
      </c>
      <c r="U28" s="62">
        <f t="shared" si="3"/>
        <v>0</v>
      </c>
      <c r="V28" s="62">
        <f t="shared" si="3"/>
        <v>0</v>
      </c>
      <c r="W28" s="62">
        <f t="shared" si="3"/>
        <v>0</v>
      </c>
      <c r="X28" s="62">
        <f t="shared" si="3"/>
        <v>0</v>
      </c>
      <c r="Y28" s="62">
        <f t="shared" si="3"/>
        <v>0</v>
      </c>
      <c r="Z28" s="62">
        <f t="shared" si="3"/>
        <v>0</v>
      </c>
      <c r="AA28" s="62">
        <f t="shared" si="3"/>
        <v>0</v>
      </c>
      <c r="AB28" s="70" t="e">
        <f>SUM(#REF!+#REF!+#REF!+#REF!)+#REF!</f>
        <v>#REF!</v>
      </c>
      <c r="AC28" s="71" t="e">
        <f>SUM(#REF!+#REF!+#REF!+#REF!)+#REF!</f>
        <v>#REF!</v>
      </c>
    </row>
    <row r="29" spans="1:29" s="43" customFormat="1" ht="39.75" customHeight="1">
      <c r="A29" s="43">
        <v>3012</v>
      </c>
      <c r="B29" s="58" t="s">
        <v>10</v>
      </c>
      <c r="C29" s="59" t="s">
        <v>239</v>
      </c>
      <c r="D29" s="60"/>
      <c r="E29" s="58" t="s">
        <v>15</v>
      </c>
      <c r="F29" s="59" t="s">
        <v>153</v>
      </c>
      <c r="G29" s="61"/>
      <c r="H29" s="55">
        <f t="shared" si="1"/>
        <v>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203"/>
      <c r="AB29" s="63" t="e">
        <f>SUM(#REF!+#REF!+#REF!+#REF!)+#REF!</f>
        <v>#REF!</v>
      </c>
      <c r="AC29" s="65" t="e">
        <f>SUM(#REF!+#REF!+#REF!+#REF!)+#REF!</f>
        <v>#REF!</v>
      </c>
    </row>
    <row r="30" spans="1:29" s="43" customFormat="1" ht="47.25" customHeight="1">
      <c r="A30" s="43">
        <v>3016</v>
      </c>
      <c r="B30" s="58" t="s">
        <v>11</v>
      </c>
      <c r="C30" s="59" t="s">
        <v>229</v>
      </c>
      <c r="D30" s="60"/>
      <c r="E30" s="58" t="s">
        <v>16</v>
      </c>
      <c r="F30" s="59" t="s">
        <v>141</v>
      </c>
      <c r="G30" s="61"/>
      <c r="H30" s="55">
        <f t="shared" si="1"/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203"/>
      <c r="AB30" s="63" t="e">
        <f>SUM(#REF!+#REF!+#REF!+#REF!)+#REF!</f>
        <v>#REF!</v>
      </c>
      <c r="AC30" s="65" t="e">
        <f>SUM(#REF!+#REF!+#REF!+#REF!)+#REF!</f>
        <v>#REF!</v>
      </c>
    </row>
    <row r="31" spans="1:29" s="43" customFormat="1" ht="56.25" customHeight="1">
      <c r="A31" s="43">
        <v>3018</v>
      </c>
      <c r="B31" s="58" t="s">
        <v>12</v>
      </c>
      <c r="C31" s="59" t="s">
        <v>232</v>
      </c>
      <c r="D31" s="60"/>
      <c r="E31" s="58" t="s">
        <v>17</v>
      </c>
      <c r="F31" s="59" t="s">
        <v>154</v>
      </c>
      <c r="G31" s="61"/>
      <c r="H31" s="55">
        <f t="shared" si="1"/>
        <v>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203"/>
      <c r="AB31" s="63" t="e">
        <f>SUM(#REF!+#REF!+#REF!+#REF!)+#REF!</f>
        <v>#REF!</v>
      </c>
      <c r="AC31" s="65" t="e">
        <f>SUM(#REF!+#REF!+#REF!+#REF!)+#REF!</f>
        <v>#REF!</v>
      </c>
    </row>
    <row r="32" spans="1:29" s="43" customFormat="1" ht="57" customHeight="1">
      <c r="A32" s="43">
        <v>3039</v>
      </c>
      <c r="B32" s="58" t="s">
        <v>13</v>
      </c>
      <c r="C32" s="59" t="s">
        <v>161</v>
      </c>
      <c r="D32" s="60"/>
      <c r="E32" s="58" t="s">
        <v>18</v>
      </c>
      <c r="F32" s="59" t="s">
        <v>95</v>
      </c>
      <c r="G32" s="61"/>
      <c r="H32" s="55">
        <f t="shared" si="1"/>
        <v>0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203"/>
      <c r="AB32" s="63" t="e">
        <f>SUM(#REF!+#REF!+#REF!+#REF!)+#REF!</f>
        <v>#REF!</v>
      </c>
      <c r="AC32" s="65" t="e">
        <f>SUM(#REF!+#REF!+#REF!+#REF!)+#REF!</f>
        <v>#REF!</v>
      </c>
    </row>
    <row r="33" spans="1:29" s="43" customFormat="1" ht="57" customHeight="1">
      <c r="A33" s="43">
        <v>3013</v>
      </c>
      <c r="B33" s="58" t="s">
        <v>14</v>
      </c>
      <c r="C33" s="59" t="s">
        <v>230</v>
      </c>
      <c r="D33" s="60"/>
      <c r="E33" s="58" t="s">
        <v>151</v>
      </c>
      <c r="F33" s="59" t="s">
        <v>142</v>
      </c>
      <c r="G33" s="61"/>
      <c r="H33" s="55">
        <f t="shared" si="1"/>
        <v>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203"/>
      <c r="AB33" s="63" t="e">
        <f>SUM(#REF!+#REF!+#REF!+#REF!)+#REF!</f>
        <v>#REF!</v>
      </c>
      <c r="AC33" s="65" t="e">
        <f>SUM(#REF!+#REF!+#REF!+#REF!)+#REF!</f>
        <v>#REF!</v>
      </c>
    </row>
    <row r="34" spans="2:29" s="43" customFormat="1" ht="26.25" customHeight="1">
      <c r="B34" s="58" t="s">
        <v>15</v>
      </c>
      <c r="C34" s="59" t="s">
        <v>231</v>
      </c>
      <c r="D34" s="60"/>
      <c r="E34" s="58" t="s">
        <v>214</v>
      </c>
      <c r="F34" s="59" t="s">
        <v>215</v>
      </c>
      <c r="G34" s="61"/>
      <c r="H34" s="55">
        <v>50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>
        <v>50</v>
      </c>
      <c r="T34" s="62"/>
      <c r="U34" s="62"/>
      <c r="V34" s="62"/>
      <c r="W34" s="62"/>
      <c r="X34" s="62"/>
      <c r="Y34" s="62"/>
      <c r="Z34" s="62"/>
      <c r="AA34" s="203"/>
      <c r="AB34" s="63"/>
      <c r="AC34" s="65"/>
    </row>
    <row r="35" spans="2:29" s="47" customFormat="1" ht="21">
      <c r="B35" s="66">
        <v>3</v>
      </c>
      <c r="C35" s="67" t="s">
        <v>19</v>
      </c>
      <c r="D35" s="68"/>
      <c r="E35" s="66">
        <v>3</v>
      </c>
      <c r="F35" s="67" t="s">
        <v>19</v>
      </c>
      <c r="G35" s="69"/>
      <c r="H35" s="62">
        <f>AA35</f>
        <v>0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203"/>
      <c r="AB35" s="70" t="e">
        <f>SUM(#REF!+#REF!+#REF!+#REF!)+#REF!</f>
        <v>#REF!</v>
      </c>
      <c r="AC35" s="71" t="e">
        <f>SUM(#REF!+#REF!+#REF!+#REF!)+#REF!</f>
        <v>#REF!</v>
      </c>
    </row>
    <row r="36" spans="1:29" s="47" customFormat="1" ht="21">
      <c r="A36" s="47">
        <v>2002</v>
      </c>
      <c r="B36" s="66">
        <v>4</v>
      </c>
      <c r="C36" s="67" t="s">
        <v>20</v>
      </c>
      <c r="D36" s="68"/>
      <c r="E36" s="66">
        <v>4</v>
      </c>
      <c r="F36" s="67" t="s">
        <v>20</v>
      </c>
      <c r="G36" s="69"/>
      <c r="H36" s="62">
        <v>180260.19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203">
        <v>180260.19</v>
      </c>
      <c r="AB36" s="70" t="e">
        <f>SUM(#REF!+#REF!+#REF!+#REF!)+#REF!</f>
        <v>#REF!</v>
      </c>
      <c r="AC36" s="71" t="e">
        <f>SUM(#REF!+#REF!+#REF!+#REF!)+#REF!</f>
        <v>#REF!</v>
      </c>
    </row>
    <row r="37" spans="1:29" s="47" customFormat="1" ht="21">
      <c r="A37" s="47">
        <v>2003</v>
      </c>
      <c r="B37" s="66">
        <v>5</v>
      </c>
      <c r="C37" s="67" t="s">
        <v>21</v>
      </c>
      <c r="D37" s="68"/>
      <c r="E37" s="66">
        <v>5</v>
      </c>
      <c r="F37" s="67" t="s">
        <v>21</v>
      </c>
      <c r="G37" s="69"/>
      <c r="H37" s="62">
        <v>820.12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203">
        <v>820.12</v>
      </c>
      <c r="AB37" s="70" t="e">
        <f>SUM(#REF!+#REF!+#REF!+#REF!)+#REF!</f>
        <v>#REF!</v>
      </c>
      <c r="AC37" s="71" t="e">
        <f>SUM(#REF!+#REF!+#REF!+#REF!)+#REF!</f>
        <v>#REF!</v>
      </c>
    </row>
    <row r="38" spans="1:29" s="47" customFormat="1" ht="21">
      <c r="A38" s="47">
        <v>2005</v>
      </c>
      <c r="B38" s="66">
        <v>6</v>
      </c>
      <c r="C38" s="67" t="s">
        <v>22</v>
      </c>
      <c r="D38" s="68"/>
      <c r="E38" s="66">
        <v>6</v>
      </c>
      <c r="F38" s="67" t="s">
        <v>22</v>
      </c>
      <c r="G38" s="69"/>
      <c r="H38" s="62">
        <f>AA38</f>
        <v>0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203"/>
      <c r="AB38" s="70" t="e">
        <f>SUM(#REF!+#REF!+#REF!+#REF!)+#REF!</f>
        <v>#REF!</v>
      </c>
      <c r="AC38" s="71" t="e">
        <f>SUM(#REF!+#REF!+#REF!+#REF!)+#REF!</f>
        <v>#REF!</v>
      </c>
    </row>
    <row r="39" spans="1:29" s="47" customFormat="1" ht="21" thickBot="1">
      <c r="A39" s="47">
        <v>2004</v>
      </c>
      <c r="B39" s="72">
        <v>7</v>
      </c>
      <c r="C39" s="73" t="s">
        <v>23</v>
      </c>
      <c r="D39" s="74"/>
      <c r="E39" s="72">
        <v>7</v>
      </c>
      <c r="F39" s="73" t="s">
        <v>23</v>
      </c>
      <c r="G39" s="75"/>
      <c r="H39" s="62">
        <v>85322.09</v>
      </c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5">
        <v>85322.09</v>
      </c>
      <c r="AB39" s="76" t="e">
        <f>SUM(#REF!+#REF!+#REF!+#REF!)+#REF!</f>
        <v>#REF!</v>
      </c>
      <c r="AC39" s="77" t="e">
        <f>SUM(#REF!+#REF!+#REF!+#REF!)+#REF!</f>
        <v>#REF!</v>
      </c>
    </row>
    <row r="40" spans="2:29" s="78" customFormat="1" ht="44.25" customHeight="1" thickBot="1">
      <c r="B40" s="166" t="s">
        <v>93</v>
      </c>
      <c r="C40" s="167"/>
      <c r="D40" s="30"/>
      <c r="E40" s="166" t="s">
        <v>93</v>
      </c>
      <c r="F40" s="167"/>
      <c r="G40" s="31"/>
      <c r="H40" s="48">
        <f>SUM(I40:AA40)</f>
        <v>60052995.300000004</v>
      </c>
      <c r="I40" s="206">
        <f>I41+I46+I45+I53+I54+I55+I56+I57</f>
        <v>9195209.8</v>
      </c>
      <c r="J40" s="206">
        <f>J58</f>
        <v>47002649.74000001</v>
      </c>
      <c r="K40" s="206">
        <f>K58</f>
        <v>0</v>
      </c>
      <c r="L40" s="206">
        <f>L58</f>
        <v>22419</v>
      </c>
      <c r="M40" s="206">
        <f>M58</f>
        <v>304200</v>
      </c>
      <c r="N40" s="206">
        <f>N58</f>
        <v>1019648.97</v>
      </c>
      <c r="O40" s="206">
        <f aca="true" t="shared" si="4" ref="O40:Z40">O58</f>
        <v>0</v>
      </c>
      <c r="P40" s="206">
        <f t="shared" si="4"/>
        <v>0</v>
      </c>
      <c r="Q40" s="206">
        <f t="shared" si="4"/>
        <v>0</v>
      </c>
      <c r="R40" s="206">
        <f t="shared" si="4"/>
        <v>0</v>
      </c>
      <c r="S40" s="206">
        <v>0</v>
      </c>
      <c r="T40" s="48">
        <f t="shared" si="4"/>
        <v>0</v>
      </c>
      <c r="U40" s="48">
        <f t="shared" si="4"/>
        <v>0</v>
      </c>
      <c r="V40" s="48">
        <f t="shared" si="4"/>
        <v>0</v>
      </c>
      <c r="W40" s="48">
        <f t="shared" si="4"/>
        <v>0</v>
      </c>
      <c r="X40" s="48">
        <f t="shared" si="4"/>
        <v>0</v>
      </c>
      <c r="Y40" s="48">
        <f t="shared" si="4"/>
        <v>0</v>
      </c>
      <c r="Z40" s="48">
        <f t="shared" si="4"/>
        <v>0</v>
      </c>
      <c r="AA40" s="48">
        <v>2508867.79</v>
      </c>
      <c r="AB40" s="48" t="e">
        <f>AB41+AB46+AB45+AB53+AB54+AB55+AB56+AB57</f>
        <v>#REF!</v>
      </c>
      <c r="AC40" s="48" t="e">
        <f>AC41+AC46+AC45+AC53+AC54+AC55+AC56+AC57</f>
        <v>#REF!</v>
      </c>
    </row>
    <row r="41" spans="2:29" s="47" customFormat="1" ht="35.25" customHeight="1">
      <c r="B41" s="51">
        <v>1</v>
      </c>
      <c r="C41" s="52" t="s">
        <v>143</v>
      </c>
      <c r="D41" s="53"/>
      <c r="E41" s="51">
        <v>1</v>
      </c>
      <c r="F41" s="52" t="s">
        <v>3</v>
      </c>
      <c r="G41" s="54"/>
      <c r="H41" s="55">
        <f aca="true" t="shared" si="5" ref="H41:H52">SUM(I41:Z41)</f>
        <v>6852881</v>
      </c>
      <c r="I41" s="207">
        <v>6852881</v>
      </c>
      <c r="J41" s="207">
        <f aca="true" t="shared" si="6" ref="J41:AA41">J43+J44</f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55">
        <f t="shared" si="6"/>
        <v>0</v>
      </c>
      <c r="P41" s="55">
        <f t="shared" si="6"/>
        <v>0</v>
      </c>
      <c r="Q41" s="55">
        <f t="shared" si="6"/>
        <v>0</v>
      </c>
      <c r="R41" s="55">
        <f t="shared" si="6"/>
        <v>0</v>
      </c>
      <c r="S41" s="55">
        <f t="shared" si="6"/>
        <v>0</v>
      </c>
      <c r="T41" s="55">
        <f t="shared" si="6"/>
        <v>0</v>
      </c>
      <c r="U41" s="55">
        <f t="shared" si="6"/>
        <v>0</v>
      </c>
      <c r="V41" s="55">
        <f t="shared" si="6"/>
        <v>0</v>
      </c>
      <c r="W41" s="55">
        <f t="shared" si="6"/>
        <v>0</v>
      </c>
      <c r="X41" s="55">
        <f t="shared" si="6"/>
        <v>0</v>
      </c>
      <c r="Y41" s="55">
        <f t="shared" si="6"/>
        <v>0</v>
      </c>
      <c r="Z41" s="55">
        <f t="shared" si="6"/>
        <v>0</v>
      </c>
      <c r="AA41" s="55">
        <f t="shared" si="6"/>
        <v>0</v>
      </c>
      <c r="AB41" s="56" t="e">
        <f>SUM(#REF!+#REF!+#REF!+#REF!)+#REF!</f>
        <v>#REF!</v>
      </c>
      <c r="AC41" s="57" t="e">
        <f>SUM(#REF!+#REF!+#REF!+#REF!)+#REF!</f>
        <v>#REF!</v>
      </c>
    </row>
    <row r="42" spans="2:29" s="43" customFormat="1" ht="21">
      <c r="B42" s="58"/>
      <c r="C42" s="59" t="s">
        <v>4</v>
      </c>
      <c r="D42" s="60"/>
      <c r="E42" s="58"/>
      <c r="F42" s="59" t="s">
        <v>4</v>
      </c>
      <c r="G42" s="61"/>
      <c r="H42" s="55">
        <f t="shared" si="5"/>
        <v>0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203"/>
      <c r="AB42" s="63" t="e">
        <f>SUM(#REF!+#REF!+#REF!+#REF!)+#REF!</f>
        <v>#REF!</v>
      </c>
      <c r="AC42" s="65" t="e">
        <f>SUM(#REF!+#REF!+#REF!+#REF!)+#REF!</f>
        <v>#REF!</v>
      </c>
    </row>
    <row r="43" spans="1:29" s="43" customFormat="1" ht="30.75" customHeight="1">
      <c r="A43" s="43">
        <v>2001</v>
      </c>
      <c r="B43" s="58" t="s">
        <v>5</v>
      </c>
      <c r="C43" s="59" t="s">
        <v>6</v>
      </c>
      <c r="D43" s="60"/>
      <c r="E43" s="58" t="s">
        <v>5</v>
      </c>
      <c r="F43" s="59" t="s">
        <v>6</v>
      </c>
      <c r="G43" s="61"/>
      <c r="H43" s="55">
        <f t="shared" si="5"/>
        <v>4049120.3099999996</v>
      </c>
      <c r="I43" s="62">
        <f>I60-I25</f>
        <v>4049120.3099999996</v>
      </c>
      <c r="J43" s="62">
        <f aca="true" t="shared" si="7" ref="J43:AA43">J60-J25</f>
        <v>0</v>
      </c>
      <c r="K43" s="62">
        <f t="shared" si="7"/>
        <v>0</v>
      </c>
      <c r="L43" s="62">
        <f t="shared" si="7"/>
        <v>0</v>
      </c>
      <c r="M43" s="62">
        <f t="shared" si="7"/>
        <v>0</v>
      </c>
      <c r="N43" s="62">
        <f t="shared" si="7"/>
        <v>0</v>
      </c>
      <c r="O43" s="62">
        <f t="shared" si="7"/>
        <v>0</v>
      </c>
      <c r="P43" s="62">
        <f t="shared" si="7"/>
        <v>0</v>
      </c>
      <c r="Q43" s="62">
        <f t="shared" si="7"/>
        <v>0</v>
      </c>
      <c r="R43" s="62">
        <f t="shared" si="7"/>
        <v>0</v>
      </c>
      <c r="S43" s="62">
        <f t="shared" si="7"/>
        <v>0</v>
      </c>
      <c r="T43" s="62">
        <f t="shared" si="7"/>
        <v>0</v>
      </c>
      <c r="U43" s="62">
        <f t="shared" si="7"/>
        <v>0</v>
      </c>
      <c r="V43" s="62">
        <f t="shared" si="7"/>
        <v>0</v>
      </c>
      <c r="W43" s="62">
        <f t="shared" si="7"/>
        <v>0</v>
      </c>
      <c r="X43" s="62">
        <f t="shared" si="7"/>
        <v>0</v>
      </c>
      <c r="Y43" s="62">
        <f t="shared" si="7"/>
        <v>0</v>
      </c>
      <c r="Z43" s="62">
        <f t="shared" si="7"/>
        <v>0</v>
      </c>
      <c r="AA43" s="62">
        <f t="shared" si="7"/>
        <v>0</v>
      </c>
      <c r="AB43" s="63" t="e">
        <f>SUM(#REF!+#REF!+#REF!+#REF!)+#REF!</f>
        <v>#REF!</v>
      </c>
      <c r="AC43" s="65" t="e">
        <f>SUM(#REF!+#REF!+#REF!+#REF!)+#REF!</f>
        <v>#REF!</v>
      </c>
    </row>
    <row r="44" spans="1:29" s="43" customFormat="1" ht="33" customHeight="1">
      <c r="A44" s="43">
        <v>2001</v>
      </c>
      <c r="B44" s="58" t="s">
        <v>7</v>
      </c>
      <c r="C44" s="59" t="s">
        <v>8</v>
      </c>
      <c r="D44" s="60"/>
      <c r="E44" s="58" t="s">
        <v>7</v>
      </c>
      <c r="F44" s="59" t="s">
        <v>8</v>
      </c>
      <c r="G44" s="61"/>
      <c r="H44" s="55">
        <f t="shared" si="5"/>
        <v>2803760.69</v>
      </c>
      <c r="I44" s="62">
        <f>I83-I26</f>
        <v>2803760.69</v>
      </c>
      <c r="J44" s="62">
        <f aca="true" t="shared" si="8" ref="J44:AC44">J83-J26</f>
        <v>0</v>
      </c>
      <c r="K44" s="62">
        <f t="shared" si="8"/>
        <v>0</v>
      </c>
      <c r="L44" s="62">
        <f t="shared" si="8"/>
        <v>0</v>
      </c>
      <c r="M44" s="62">
        <f t="shared" si="8"/>
        <v>0</v>
      </c>
      <c r="N44" s="62">
        <f t="shared" si="8"/>
        <v>0</v>
      </c>
      <c r="O44" s="62">
        <f t="shared" si="8"/>
        <v>0</v>
      </c>
      <c r="P44" s="62">
        <f t="shared" si="8"/>
        <v>0</v>
      </c>
      <c r="Q44" s="62">
        <f t="shared" si="8"/>
        <v>0</v>
      </c>
      <c r="R44" s="62">
        <f t="shared" si="8"/>
        <v>0</v>
      </c>
      <c r="S44" s="62">
        <f t="shared" si="8"/>
        <v>0</v>
      </c>
      <c r="T44" s="62">
        <f t="shared" si="8"/>
        <v>0</v>
      </c>
      <c r="U44" s="62">
        <f t="shared" si="8"/>
        <v>0</v>
      </c>
      <c r="V44" s="62">
        <f t="shared" si="8"/>
        <v>0</v>
      </c>
      <c r="W44" s="62">
        <f t="shared" si="8"/>
        <v>0</v>
      </c>
      <c r="X44" s="62">
        <f t="shared" si="8"/>
        <v>0</v>
      </c>
      <c r="Y44" s="62">
        <f t="shared" si="8"/>
        <v>0</v>
      </c>
      <c r="Z44" s="62">
        <f t="shared" si="8"/>
        <v>0</v>
      </c>
      <c r="AA44" s="62">
        <f t="shared" si="8"/>
        <v>0</v>
      </c>
      <c r="AB44" s="62" t="e">
        <f t="shared" si="8"/>
        <v>#REF!</v>
      </c>
      <c r="AC44" s="62" t="e">
        <f t="shared" si="8"/>
        <v>#REF!</v>
      </c>
    </row>
    <row r="45" spans="2:29" s="79" customFormat="1" ht="21" customHeight="1">
      <c r="B45" s="58" t="s">
        <v>255</v>
      </c>
      <c r="C45" s="67" t="s">
        <v>256</v>
      </c>
      <c r="D45" s="82"/>
      <c r="E45" s="80"/>
      <c r="F45" s="81"/>
      <c r="G45" s="83"/>
      <c r="H45" s="55">
        <f>SUM(I45:Z45)</f>
        <v>146925</v>
      </c>
      <c r="I45" s="62">
        <f>I92-I27</f>
        <v>146925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203"/>
      <c r="AB45" s="84"/>
      <c r="AC45" s="85"/>
    </row>
    <row r="46" spans="2:29" s="47" customFormat="1" ht="43.5" customHeight="1">
      <c r="B46" s="66">
        <v>2</v>
      </c>
      <c r="C46" s="67" t="s">
        <v>9</v>
      </c>
      <c r="D46" s="68"/>
      <c r="E46" s="66">
        <v>2</v>
      </c>
      <c r="F46" s="67" t="s">
        <v>9</v>
      </c>
      <c r="G46" s="69"/>
      <c r="H46" s="55">
        <f t="shared" si="5"/>
        <v>2195403.8</v>
      </c>
      <c r="I46" s="62">
        <v>2195403.8</v>
      </c>
      <c r="J46" s="62">
        <f aca="true" t="shared" si="9" ref="J46:AC46">J47+J48+J49+J50+J51+J52</f>
        <v>0</v>
      </c>
      <c r="K46" s="62">
        <f t="shared" si="9"/>
        <v>0</v>
      </c>
      <c r="L46" s="62">
        <f t="shared" si="9"/>
        <v>0</v>
      </c>
      <c r="M46" s="62">
        <f t="shared" si="9"/>
        <v>0</v>
      </c>
      <c r="N46" s="62">
        <f t="shared" si="9"/>
        <v>0</v>
      </c>
      <c r="O46" s="62">
        <f t="shared" si="9"/>
        <v>0</v>
      </c>
      <c r="P46" s="62">
        <f t="shared" si="9"/>
        <v>0</v>
      </c>
      <c r="Q46" s="62">
        <f t="shared" si="9"/>
        <v>0</v>
      </c>
      <c r="R46" s="62">
        <f t="shared" si="9"/>
        <v>0</v>
      </c>
      <c r="S46" s="62"/>
      <c r="T46" s="62">
        <f t="shared" si="9"/>
        <v>0</v>
      </c>
      <c r="U46" s="62">
        <f t="shared" si="9"/>
        <v>0</v>
      </c>
      <c r="V46" s="62">
        <f t="shared" si="9"/>
        <v>0</v>
      </c>
      <c r="W46" s="62">
        <f t="shared" si="9"/>
        <v>0</v>
      </c>
      <c r="X46" s="62">
        <f t="shared" si="9"/>
        <v>0</v>
      </c>
      <c r="Y46" s="62">
        <f t="shared" si="9"/>
        <v>0</v>
      </c>
      <c r="Z46" s="62">
        <f t="shared" si="9"/>
        <v>0</v>
      </c>
      <c r="AA46" s="62">
        <f t="shared" si="9"/>
        <v>0</v>
      </c>
      <c r="AB46" s="62" t="e">
        <f t="shared" si="9"/>
        <v>#REF!</v>
      </c>
      <c r="AC46" s="62" t="e">
        <f t="shared" si="9"/>
        <v>#REF!</v>
      </c>
    </row>
    <row r="47" spans="1:29" s="43" customFormat="1" ht="45.75" customHeight="1">
      <c r="A47" s="45" t="s">
        <v>160</v>
      </c>
      <c r="B47" s="58" t="s">
        <v>10</v>
      </c>
      <c r="C47" s="59" t="s">
        <v>228</v>
      </c>
      <c r="D47" s="60"/>
      <c r="E47" s="58" t="s">
        <v>10</v>
      </c>
      <c r="F47" s="59" t="s">
        <v>157</v>
      </c>
      <c r="G47" s="61"/>
      <c r="H47" s="55">
        <f t="shared" si="5"/>
        <v>0</v>
      </c>
      <c r="I47" s="208">
        <f>I96-I29</f>
        <v>0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203"/>
      <c r="AB47" s="63" t="e">
        <f>SUM(#REF!+#REF!+#REF!+#REF!)+#REF!</f>
        <v>#REF!</v>
      </c>
      <c r="AC47" s="65" t="e">
        <f>SUM(#REF!+#REF!+#REF!+#REF!)+#REF!</f>
        <v>#REF!</v>
      </c>
    </row>
    <row r="48" spans="1:29" s="43" customFormat="1" ht="45.75" customHeight="1">
      <c r="A48" s="43">
        <v>7950060</v>
      </c>
      <c r="B48" s="58" t="s">
        <v>11</v>
      </c>
      <c r="C48" s="59" t="s">
        <v>229</v>
      </c>
      <c r="D48" s="60"/>
      <c r="E48" s="58" t="s">
        <v>11</v>
      </c>
      <c r="F48" s="59" t="s">
        <v>158</v>
      </c>
      <c r="G48" s="61"/>
      <c r="H48" s="55">
        <f t="shared" si="5"/>
        <v>0</v>
      </c>
      <c r="I48" s="62">
        <f>I153-I30</f>
        <v>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203"/>
      <c r="AB48" s="63" t="e">
        <f>SUM(#REF!+#REF!+#REF!+#REF!)+#REF!</f>
        <v>#REF!</v>
      </c>
      <c r="AC48" s="65" t="e">
        <f>SUM(#REF!+#REF!+#REF!+#REF!)+#REF!</f>
        <v>#REF!</v>
      </c>
    </row>
    <row r="49" spans="1:29" s="43" customFormat="1" ht="61.5" customHeight="1">
      <c r="A49" s="43">
        <v>7950050</v>
      </c>
      <c r="B49" s="58" t="s">
        <v>12</v>
      </c>
      <c r="C49" s="59" t="s">
        <v>232</v>
      </c>
      <c r="D49" s="60"/>
      <c r="E49" s="58" t="s">
        <v>12</v>
      </c>
      <c r="F49" s="59" t="s">
        <v>159</v>
      </c>
      <c r="G49" s="61"/>
      <c r="H49" s="55">
        <f t="shared" si="5"/>
        <v>0</v>
      </c>
      <c r="I49" s="208">
        <f>I156-I31</f>
        <v>0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203"/>
      <c r="AB49" s="63" t="e">
        <f>SUM(#REF!+#REF!+#REF!+#REF!)+#REF!</f>
        <v>#REF!</v>
      </c>
      <c r="AC49" s="65" t="e">
        <f>SUM(#REF!+#REF!+#REF!+#REF!)+#REF!</f>
        <v>#REF!</v>
      </c>
    </row>
    <row r="50" spans="1:29" s="43" customFormat="1" ht="45.75" customHeight="1">
      <c r="A50" s="43">
        <v>7950025</v>
      </c>
      <c r="B50" s="58" t="s">
        <v>13</v>
      </c>
      <c r="C50" s="59" t="s">
        <v>161</v>
      </c>
      <c r="D50" s="60"/>
      <c r="E50" s="58" t="s">
        <v>13</v>
      </c>
      <c r="F50" s="59" t="s">
        <v>161</v>
      </c>
      <c r="G50" s="61"/>
      <c r="H50" s="55">
        <f t="shared" si="5"/>
        <v>0</v>
      </c>
      <c r="I50" s="208">
        <f>I161-I32</f>
        <v>0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203"/>
      <c r="AB50" s="63" t="e">
        <f>SUM(#REF!+#REF!+#REF!+#REF!)+#REF!</f>
        <v>#REF!</v>
      </c>
      <c r="AC50" s="65" t="e">
        <f>SUM(#REF!+#REF!+#REF!+#REF!)+#REF!</f>
        <v>#REF!</v>
      </c>
    </row>
    <row r="51" spans="1:29" s="43" customFormat="1" ht="52.5" customHeight="1">
      <c r="A51" s="43">
        <v>7952500</v>
      </c>
      <c r="B51" s="58" t="s">
        <v>14</v>
      </c>
      <c r="C51" s="59" t="s">
        <v>230</v>
      </c>
      <c r="D51" s="60"/>
      <c r="E51" s="58" t="s">
        <v>14</v>
      </c>
      <c r="F51" s="59" t="s">
        <v>162</v>
      </c>
      <c r="G51" s="61"/>
      <c r="H51" s="55">
        <f t="shared" si="5"/>
        <v>0</v>
      </c>
      <c r="I51" s="62">
        <f>I167-I33</f>
        <v>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203"/>
      <c r="AB51" s="63" t="e">
        <f>SUM(#REF!+#REF!+#REF!+#REF!)+#REF!</f>
        <v>#REF!</v>
      </c>
      <c r="AC51" s="65" t="e">
        <f>SUM(#REF!+#REF!+#REF!+#REF!)+#REF!</f>
        <v>#REF!</v>
      </c>
    </row>
    <row r="52" spans="2:29" s="79" customFormat="1" ht="21" customHeight="1">
      <c r="B52" s="80" t="s">
        <v>15</v>
      </c>
      <c r="C52" s="81" t="s">
        <v>231</v>
      </c>
      <c r="D52" s="82"/>
      <c r="E52" s="80" t="s">
        <v>14</v>
      </c>
      <c r="F52" s="81" t="s">
        <v>162</v>
      </c>
      <c r="G52" s="83"/>
      <c r="H52" s="55">
        <f t="shared" si="5"/>
        <v>0</v>
      </c>
      <c r="I52" s="62"/>
      <c r="J52" s="62"/>
      <c r="K52" s="62"/>
      <c r="L52" s="62"/>
      <c r="M52" s="62"/>
      <c r="N52" s="62"/>
      <c r="O52" s="62">
        <f aca="true" t="shared" si="10" ref="O52:Z52">O173-O34</f>
        <v>0</v>
      </c>
      <c r="P52" s="62">
        <f t="shared" si="10"/>
        <v>0</v>
      </c>
      <c r="Q52" s="62">
        <f t="shared" si="10"/>
        <v>0</v>
      </c>
      <c r="R52" s="62">
        <f t="shared" si="10"/>
        <v>0</v>
      </c>
      <c r="S52" s="62"/>
      <c r="T52" s="62">
        <f t="shared" si="10"/>
        <v>0</v>
      </c>
      <c r="U52" s="62">
        <f t="shared" si="10"/>
        <v>0</v>
      </c>
      <c r="V52" s="62">
        <f t="shared" si="10"/>
        <v>0</v>
      </c>
      <c r="W52" s="62">
        <f t="shared" si="10"/>
        <v>0</v>
      </c>
      <c r="X52" s="62">
        <f t="shared" si="10"/>
        <v>0</v>
      </c>
      <c r="Y52" s="62">
        <f t="shared" si="10"/>
        <v>0</v>
      </c>
      <c r="Z52" s="62">
        <f t="shared" si="10"/>
        <v>0</v>
      </c>
      <c r="AA52" s="203"/>
      <c r="AB52" s="84"/>
      <c r="AC52" s="85"/>
    </row>
    <row r="53" spans="2:29" s="47" customFormat="1" ht="24" customHeight="1">
      <c r="B53" s="66">
        <v>3</v>
      </c>
      <c r="C53" s="67" t="s">
        <v>19</v>
      </c>
      <c r="D53" s="68"/>
      <c r="E53" s="66">
        <v>3</v>
      </c>
      <c r="F53" s="67" t="s">
        <v>19</v>
      </c>
      <c r="G53" s="69"/>
      <c r="H53" s="62">
        <f>AA53</f>
        <v>0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203"/>
      <c r="AB53" s="70" t="e">
        <f>SUM(#REF!+#REF!+#REF!+#REF!)+#REF!</f>
        <v>#REF!</v>
      </c>
      <c r="AC53" s="71" t="e">
        <f>SUM(#REF!+#REF!+#REF!+#REF!)+#REF!</f>
        <v>#REF!</v>
      </c>
    </row>
    <row r="54" spans="2:29" s="47" customFormat="1" ht="21" customHeight="1">
      <c r="B54" s="66">
        <v>4</v>
      </c>
      <c r="C54" s="67" t="s">
        <v>20</v>
      </c>
      <c r="D54" s="68"/>
      <c r="E54" s="66">
        <v>4</v>
      </c>
      <c r="F54" s="67" t="s">
        <v>20</v>
      </c>
      <c r="G54" s="69"/>
      <c r="H54" s="62">
        <f>AA54</f>
        <v>2156733.5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203">
        <v>2156733.5</v>
      </c>
      <c r="AB54" s="70" t="e">
        <f>SUM(#REF!+#REF!+#REF!+#REF!)+#REF!</f>
        <v>#REF!</v>
      </c>
      <c r="AC54" s="71" t="e">
        <f>SUM(#REF!+#REF!+#REF!+#REF!)+#REF!</f>
        <v>#REF!</v>
      </c>
    </row>
    <row r="55" spans="2:29" s="47" customFormat="1" ht="18.75" customHeight="1">
      <c r="B55" s="66">
        <v>5</v>
      </c>
      <c r="C55" s="67" t="s">
        <v>21</v>
      </c>
      <c r="D55" s="68"/>
      <c r="E55" s="66">
        <v>5</v>
      </c>
      <c r="F55" s="67" t="s">
        <v>21</v>
      </c>
      <c r="G55" s="69"/>
      <c r="H55" s="62">
        <f>AA55</f>
        <v>30129.36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203">
        <v>30129.36</v>
      </c>
      <c r="AB55" s="70" t="e">
        <f>SUM(#REF!+#REF!+#REF!+#REF!)+#REF!</f>
        <v>#REF!</v>
      </c>
      <c r="AC55" s="71" t="e">
        <f>SUM(#REF!+#REF!+#REF!+#REF!)+#REF!</f>
        <v>#REF!</v>
      </c>
    </row>
    <row r="56" spans="2:29" s="47" customFormat="1" ht="21" customHeight="1">
      <c r="B56" s="66">
        <v>6</v>
      </c>
      <c r="C56" s="67" t="s">
        <v>22</v>
      </c>
      <c r="D56" s="68"/>
      <c r="E56" s="66">
        <v>6</v>
      </c>
      <c r="F56" s="67" t="s">
        <v>22</v>
      </c>
      <c r="G56" s="69"/>
      <c r="H56" s="62">
        <f>AA56</f>
        <v>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203"/>
      <c r="AB56" s="70" t="e">
        <f>SUM(#REF!+#REF!+#REF!+#REF!)+#REF!</f>
        <v>#REF!</v>
      </c>
      <c r="AC56" s="71" t="e">
        <f>SUM(#REF!+#REF!+#REF!+#REF!)+#REF!</f>
        <v>#REF!</v>
      </c>
    </row>
    <row r="57" spans="2:29" s="47" customFormat="1" ht="21.75" customHeight="1" thickBot="1">
      <c r="B57" s="72">
        <v>7</v>
      </c>
      <c r="C57" s="73" t="s">
        <v>23</v>
      </c>
      <c r="D57" s="74"/>
      <c r="E57" s="72">
        <v>7</v>
      </c>
      <c r="F57" s="73" t="s">
        <v>23</v>
      </c>
      <c r="G57" s="75"/>
      <c r="H57" s="62">
        <f>AA57</f>
        <v>322004.93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5">
        <v>322004.93</v>
      </c>
      <c r="AB57" s="76" t="e">
        <f>SUM(#REF!+#REF!+#REF!+#REF!)+#REF!</f>
        <v>#REF!</v>
      </c>
      <c r="AC57" s="77" t="e">
        <f>SUM(#REF!+#REF!+#REF!+#REF!)+#REF!</f>
        <v>#REF!</v>
      </c>
    </row>
    <row r="58" spans="2:29" s="78" customFormat="1" ht="27" customHeight="1" thickBot="1">
      <c r="B58" s="166" t="s">
        <v>94</v>
      </c>
      <c r="C58" s="167"/>
      <c r="D58" s="30"/>
      <c r="E58" s="166" t="s">
        <v>94</v>
      </c>
      <c r="F58" s="167"/>
      <c r="G58" s="31"/>
      <c r="H58" s="48">
        <f>SUM(I58:AA58)</f>
        <v>60143774.25000001</v>
      </c>
      <c r="I58" s="206">
        <f aca="true" t="shared" si="11" ref="I58:AA58">I59+I95+I92+I179+I180+I200+I218+I237</f>
        <v>9195209.8</v>
      </c>
      <c r="J58" s="48">
        <f t="shared" si="11"/>
        <v>47002649.74000001</v>
      </c>
      <c r="K58" s="48">
        <f t="shared" si="11"/>
        <v>0</v>
      </c>
      <c r="L58" s="48">
        <f t="shared" si="11"/>
        <v>22419</v>
      </c>
      <c r="M58" s="48">
        <f t="shared" si="11"/>
        <v>304200</v>
      </c>
      <c r="N58" s="48">
        <f t="shared" si="11"/>
        <v>1019648.97</v>
      </c>
      <c r="O58" s="48">
        <f t="shared" si="11"/>
        <v>0</v>
      </c>
      <c r="P58" s="48">
        <f t="shared" si="11"/>
        <v>0</v>
      </c>
      <c r="Q58" s="48">
        <f t="shared" si="11"/>
        <v>0</v>
      </c>
      <c r="R58" s="48">
        <f t="shared" si="11"/>
        <v>0</v>
      </c>
      <c r="S58" s="48">
        <v>50</v>
      </c>
      <c r="T58" s="48">
        <f t="shared" si="11"/>
        <v>0</v>
      </c>
      <c r="U58" s="48">
        <f t="shared" si="11"/>
        <v>0</v>
      </c>
      <c r="V58" s="48">
        <f t="shared" si="11"/>
        <v>0</v>
      </c>
      <c r="W58" s="48">
        <f t="shared" si="11"/>
        <v>0</v>
      </c>
      <c r="X58" s="48">
        <f t="shared" si="11"/>
        <v>0</v>
      </c>
      <c r="Y58" s="48">
        <f t="shared" si="11"/>
        <v>0</v>
      </c>
      <c r="Z58" s="48">
        <f t="shared" si="11"/>
        <v>0</v>
      </c>
      <c r="AA58" s="48">
        <f t="shared" si="11"/>
        <v>2599596.74</v>
      </c>
      <c r="AB58" s="86" t="e">
        <f>SUM(#REF!+#REF!+#REF!+#REF!)+#REF!</f>
        <v>#REF!</v>
      </c>
      <c r="AC58" s="87" t="e">
        <f>SUM(#REF!+#REF!+#REF!+#REF!)+#REF!</f>
        <v>#REF!</v>
      </c>
    </row>
    <row r="59" spans="2:61" s="47" customFormat="1" ht="45.75" customHeight="1">
      <c r="B59" s="51">
        <v>1</v>
      </c>
      <c r="C59" s="88" t="s">
        <v>3</v>
      </c>
      <c r="D59" s="89"/>
      <c r="E59" s="51"/>
      <c r="F59" s="88"/>
      <c r="G59" s="90"/>
      <c r="H59" s="55">
        <f>I59+J59+K59+L59+M59+N59+O59+P59+Q59+R59+S59+T59+U59+V59+W59+X59+Y59+Z59+AA59</f>
        <v>55201798.71000001</v>
      </c>
      <c r="I59" s="209">
        <f>I60+I83</f>
        <v>6852881</v>
      </c>
      <c r="J59" s="55">
        <f>J61+J63+J74+J77+J78</f>
        <v>47002649.74000001</v>
      </c>
      <c r="K59" s="55"/>
      <c r="L59" s="55">
        <v>22419</v>
      </c>
      <c r="M59" s="55">
        <v>304200</v>
      </c>
      <c r="N59" s="209">
        <f>N61+N63</f>
        <v>1019648.97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7"/>
      <c r="BI59" s="47">
        <v>173284000</v>
      </c>
    </row>
    <row r="60" spans="2:29" s="47" customFormat="1" ht="20.25" customHeight="1">
      <c r="B60" s="66" t="s">
        <v>5</v>
      </c>
      <c r="C60" s="91" t="s">
        <v>24</v>
      </c>
      <c r="D60" s="92"/>
      <c r="E60" s="66"/>
      <c r="F60" s="91"/>
      <c r="G60" s="93"/>
      <c r="H60" s="55">
        <f aca="true" t="shared" si="12" ref="H60:H89">I60+J60+K60+L60+M60+N60+O60+P60+Q60+R60+S60+T60+U60+V60+W60+X60+Y60+Z60+AA60</f>
        <v>4049120.3099999996</v>
      </c>
      <c r="I60" s="210">
        <f>I62+I64+I66+I71+I72</f>
        <v>4049120.3099999996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70"/>
      <c r="AC60" s="71"/>
    </row>
    <row r="61" spans="2:29" s="43" customFormat="1" ht="18.75" customHeight="1">
      <c r="B61" s="58" t="s">
        <v>25</v>
      </c>
      <c r="C61" s="59" t="s">
        <v>99</v>
      </c>
      <c r="D61" s="60">
        <v>211</v>
      </c>
      <c r="E61" s="58"/>
      <c r="F61" s="59"/>
      <c r="G61" s="61"/>
      <c r="H61" s="55">
        <f t="shared" si="12"/>
        <v>37453625.410000004</v>
      </c>
      <c r="I61" s="210"/>
      <c r="J61" s="62">
        <v>36669746.59</v>
      </c>
      <c r="K61" s="62"/>
      <c r="L61" s="62"/>
      <c r="M61" s="62"/>
      <c r="N61" s="62">
        <v>783878.82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203"/>
      <c r="AB61" s="63"/>
      <c r="AC61" s="65"/>
    </row>
    <row r="62" spans="2:29" s="43" customFormat="1" ht="18.75" customHeight="1">
      <c r="B62" s="58" t="s">
        <v>26</v>
      </c>
      <c r="C62" s="59" t="s">
        <v>100</v>
      </c>
      <c r="D62" s="60">
        <v>212</v>
      </c>
      <c r="E62" s="58"/>
      <c r="F62" s="59"/>
      <c r="G62" s="61"/>
      <c r="H62" s="55">
        <f t="shared" si="12"/>
        <v>27159</v>
      </c>
      <c r="I62" s="210">
        <v>4740</v>
      </c>
      <c r="J62" s="62"/>
      <c r="K62" s="62"/>
      <c r="L62" s="62">
        <v>22419</v>
      </c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203"/>
      <c r="AB62" s="63"/>
      <c r="AC62" s="65"/>
    </row>
    <row r="63" spans="2:29" s="43" customFormat="1" ht="18.75" customHeight="1">
      <c r="B63" s="58" t="s">
        <v>27</v>
      </c>
      <c r="C63" s="59" t="s">
        <v>101</v>
      </c>
      <c r="D63" s="60">
        <v>213</v>
      </c>
      <c r="E63" s="58"/>
      <c r="F63" s="59"/>
      <c r="G63" s="61"/>
      <c r="H63" s="55">
        <f t="shared" si="12"/>
        <v>10066790.040000001</v>
      </c>
      <c r="I63" s="210"/>
      <c r="J63" s="62">
        <v>9831019.89</v>
      </c>
      <c r="K63" s="62"/>
      <c r="L63" s="62"/>
      <c r="M63" s="62"/>
      <c r="N63" s="62">
        <v>235770.15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203"/>
      <c r="AB63" s="63"/>
      <c r="AC63" s="65"/>
    </row>
    <row r="64" spans="2:29" s="43" customFormat="1" ht="18.75" customHeight="1">
      <c r="B64" s="94" t="s">
        <v>28</v>
      </c>
      <c r="C64" s="59" t="s">
        <v>55</v>
      </c>
      <c r="D64" s="60">
        <v>221</v>
      </c>
      <c r="E64" s="94"/>
      <c r="F64" s="59"/>
      <c r="G64" s="61"/>
      <c r="H64" s="55">
        <f t="shared" si="12"/>
        <v>26337.6</v>
      </c>
      <c r="I64" s="208">
        <v>26337.6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203"/>
      <c r="AB64" s="63"/>
      <c r="AC64" s="65"/>
    </row>
    <row r="65" spans="2:29" s="43" customFormat="1" ht="18.75" customHeight="1">
      <c r="B65" s="58" t="s">
        <v>29</v>
      </c>
      <c r="C65" s="59" t="s">
        <v>57</v>
      </c>
      <c r="D65" s="60">
        <v>222</v>
      </c>
      <c r="E65" s="58"/>
      <c r="F65" s="59"/>
      <c r="G65" s="61"/>
      <c r="H65" s="55">
        <f t="shared" si="12"/>
        <v>0</v>
      </c>
      <c r="I65" s="208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203"/>
      <c r="AB65" s="63"/>
      <c r="AC65" s="65"/>
    </row>
    <row r="66" spans="2:29" s="43" customFormat="1" ht="18.75" customHeight="1">
      <c r="B66" s="58" t="s">
        <v>132</v>
      </c>
      <c r="C66" s="59" t="s">
        <v>102</v>
      </c>
      <c r="D66" s="60">
        <v>223</v>
      </c>
      <c r="E66" s="58"/>
      <c r="F66" s="59"/>
      <c r="G66" s="61"/>
      <c r="H66" s="55">
        <f t="shared" si="12"/>
        <v>2807755.88</v>
      </c>
      <c r="I66" s="208">
        <v>2807755.88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203"/>
      <c r="AB66" s="63"/>
      <c r="AC66" s="65"/>
    </row>
    <row r="67" spans="2:29" s="43" customFormat="1" ht="18.75" customHeight="1">
      <c r="B67" s="58"/>
      <c r="C67" s="59" t="s">
        <v>89</v>
      </c>
      <c r="D67" s="60">
        <v>223</v>
      </c>
      <c r="E67" s="58"/>
      <c r="F67" s="59"/>
      <c r="G67" s="61"/>
      <c r="H67" s="55">
        <f t="shared" si="12"/>
        <v>1629023.77</v>
      </c>
      <c r="I67" s="208">
        <v>1629023.77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203"/>
      <c r="AB67" s="63"/>
      <c r="AC67" s="65"/>
    </row>
    <row r="68" spans="2:29" s="43" customFormat="1" ht="18.75" customHeight="1">
      <c r="B68" s="58"/>
      <c r="C68" s="59" t="s">
        <v>87</v>
      </c>
      <c r="D68" s="60">
        <v>223</v>
      </c>
      <c r="E68" s="58"/>
      <c r="F68" s="59"/>
      <c r="G68" s="61"/>
      <c r="H68" s="55">
        <f t="shared" si="12"/>
        <v>844721.52</v>
      </c>
      <c r="I68" s="208">
        <v>844721.52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203"/>
      <c r="AB68" s="63"/>
      <c r="AC68" s="65"/>
    </row>
    <row r="69" spans="2:29" s="43" customFormat="1" ht="18.75" customHeight="1">
      <c r="B69" s="58"/>
      <c r="C69" s="59" t="s">
        <v>88</v>
      </c>
      <c r="D69" s="60">
        <v>223</v>
      </c>
      <c r="E69" s="58"/>
      <c r="F69" s="59"/>
      <c r="G69" s="61"/>
      <c r="H69" s="55">
        <f t="shared" si="12"/>
        <v>334010.59</v>
      </c>
      <c r="I69" s="208">
        <v>334010.59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203"/>
      <c r="AB69" s="63"/>
      <c r="AC69" s="65"/>
    </row>
    <row r="70" spans="2:29" s="43" customFormat="1" ht="18.75" customHeight="1">
      <c r="B70" s="94" t="s">
        <v>30</v>
      </c>
      <c r="C70" s="59" t="s">
        <v>134</v>
      </c>
      <c r="D70" s="60">
        <v>224</v>
      </c>
      <c r="E70" s="94"/>
      <c r="F70" s="59"/>
      <c r="G70" s="61"/>
      <c r="H70" s="55">
        <f t="shared" si="12"/>
        <v>0</v>
      </c>
      <c r="I70" s="208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203"/>
      <c r="AB70" s="63"/>
      <c r="AC70" s="65"/>
    </row>
    <row r="71" spans="2:29" s="43" customFormat="1" ht="18.75" customHeight="1">
      <c r="B71" s="94" t="s">
        <v>31</v>
      </c>
      <c r="C71" s="59" t="s">
        <v>103</v>
      </c>
      <c r="D71" s="60">
        <v>225</v>
      </c>
      <c r="E71" s="94"/>
      <c r="F71" s="59"/>
      <c r="G71" s="61"/>
      <c r="H71" s="55">
        <f>I71+J71+K71+L71+M71+N71+O71+P71+Q71+R71+S71+T71+U71+V71+W71+X71+Y71+Z71+AA71</f>
        <v>525331.49</v>
      </c>
      <c r="I71" s="208">
        <v>525331.49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203"/>
      <c r="AB71" s="63"/>
      <c r="AC71" s="65"/>
    </row>
    <row r="72" spans="2:29" s="43" customFormat="1" ht="18.75" customHeight="1">
      <c r="B72" s="46" t="s">
        <v>32</v>
      </c>
      <c r="C72" s="59" t="s">
        <v>135</v>
      </c>
      <c r="D72" s="60">
        <v>226</v>
      </c>
      <c r="E72" s="94"/>
      <c r="F72" s="59"/>
      <c r="G72" s="61"/>
      <c r="H72" s="55">
        <f t="shared" si="12"/>
        <v>684955.3400000001</v>
      </c>
      <c r="I72" s="208">
        <f>I73+I74</f>
        <v>684955.3400000001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3"/>
      <c r="AC72" s="65"/>
    </row>
    <row r="73" spans="2:29" s="43" customFormat="1" ht="18.75" customHeight="1">
      <c r="B73" s="46"/>
      <c r="C73" s="59" t="s">
        <v>119</v>
      </c>
      <c r="D73" s="60">
        <v>226</v>
      </c>
      <c r="E73" s="94"/>
      <c r="F73" s="59"/>
      <c r="G73" s="61"/>
      <c r="H73" s="55">
        <f t="shared" si="12"/>
        <v>541429</v>
      </c>
      <c r="I73" s="208">
        <v>237229</v>
      </c>
      <c r="J73" s="62"/>
      <c r="K73" s="62"/>
      <c r="L73" s="62"/>
      <c r="M73" s="62">
        <v>304200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203"/>
      <c r="AB73" s="63"/>
      <c r="AC73" s="65"/>
    </row>
    <row r="74" spans="2:29" s="43" customFormat="1" ht="18.75" customHeight="1">
      <c r="B74" s="46"/>
      <c r="C74" s="59" t="s">
        <v>111</v>
      </c>
      <c r="D74" s="60">
        <v>226</v>
      </c>
      <c r="E74" s="94"/>
      <c r="F74" s="59"/>
      <c r="G74" s="61"/>
      <c r="H74" s="55">
        <f t="shared" si="12"/>
        <v>465254.18000000005</v>
      </c>
      <c r="I74" s="210">
        <v>447726.34</v>
      </c>
      <c r="J74" s="62">
        <v>17527.84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203"/>
      <c r="AB74" s="63"/>
      <c r="AC74" s="65"/>
    </row>
    <row r="75" spans="2:29" s="43" customFormat="1" ht="18.75" customHeight="1">
      <c r="B75" s="94" t="s">
        <v>121</v>
      </c>
      <c r="C75" s="59" t="s">
        <v>111</v>
      </c>
      <c r="D75" s="60">
        <v>290</v>
      </c>
      <c r="E75" s="94"/>
      <c r="F75" s="59"/>
      <c r="G75" s="61"/>
      <c r="H75" s="55">
        <f t="shared" si="12"/>
        <v>0</v>
      </c>
      <c r="I75" s="210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203"/>
      <c r="AB75" s="63"/>
      <c r="AC75" s="65"/>
    </row>
    <row r="76" spans="2:29" s="43" customFormat="1" ht="18.75" customHeight="1">
      <c r="B76" s="94" t="s">
        <v>133</v>
      </c>
      <c r="C76" s="59" t="s">
        <v>104</v>
      </c>
      <c r="D76" s="60">
        <v>310</v>
      </c>
      <c r="E76" s="94"/>
      <c r="F76" s="59"/>
      <c r="G76" s="61"/>
      <c r="H76" s="55">
        <f t="shared" si="12"/>
        <v>0</v>
      </c>
      <c r="I76" s="210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3"/>
      <c r="AC76" s="65"/>
    </row>
    <row r="77" spans="2:29" s="43" customFormat="1" ht="18.75" customHeight="1">
      <c r="B77" s="94"/>
      <c r="C77" s="59" t="s">
        <v>272</v>
      </c>
      <c r="D77" s="60">
        <v>310</v>
      </c>
      <c r="E77" s="94"/>
      <c r="F77" s="59"/>
      <c r="G77" s="61"/>
      <c r="H77" s="55">
        <f t="shared" si="12"/>
        <v>281159.42</v>
      </c>
      <c r="I77" s="210"/>
      <c r="J77" s="62">
        <v>281159.42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203"/>
      <c r="AB77" s="63"/>
      <c r="AC77" s="65"/>
    </row>
    <row r="78" spans="2:29" s="43" customFormat="1" ht="18.75" customHeight="1">
      <c r="B78" s="94"/>
      <c r="C78" s="59" t="s">
        <v>64</v>
      </c>
      <c r="D78" s="60">
        <v>310</v>
      </c>
      <c r="E78" s="94"/>
      <c r="F78" s="59"/>
      <c r="G78" s="61"/>
      <c r="H78" s="55">
        <f>I78+J78+K78+L78+M78+N78+O78+P78+Q78+R78+S78+T78+U78+V78+W78+X78+Y78+Z78+AA78</f>
        <v>203196</v>
      </c>
      <c r="I78" s="210"/>
      <c r="J78" s="62">
        <v>203196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203"/>
      <c r="AB78" s="63"/>
      <c r="AC78" s="65"/>
    </row>
    <row r="79" spans="2:29" s="43" customFormat="1" ht="18.75" customHeight="1">
      <c r="B79" s="94" t="s">
        <v>136</v>
      </c>
      <c r="C79" s="59" t="s">
        <v>105</v>
      </c>
      <c r="D79" s="60">
        <v>340</v>
      </c>
      <c r="E79" s="94"/>
      <c r="F79" s="59"/>
      <c r="G79" s="61"/>
      <c r="H79" s="55">
        <f t="shared" si="12"/>
        <v>0</v>
      </c>
      <c r="I79" s="210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203"/>
      <c r="AB79" s="63"/>
      <c r="AC79" s="65"/>
    </row>
    <row r="80" spans="2:29" s="43" customFormat="1" ht="18.75" customHeight="1">
      <c r="B80" s="94"/>
      <c r="C80" s="59" t="s">
        <v>119</v>
      </c>
      <c r="D80" s="60">
        <v>340</v>
      </c>
      <c r="E80" s="94"/>
      <c r="F80" s="59"/>
      <c r="G80" s="61"/>
      <c r="H80" s="55">
        <f t="shared" si="12"/>
        <v>0</v>
      </c>
      <c r="I80" s="210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203"/>
      <c r="AB80" s="63"/>
      <c r="AC80" s="65"/>
    </row>
    <row r="81" spans="2:29" s="43" customFormat="1" ht="18.75" customHeight="1">
      <c r="B81" s="94"/>
      <c r="C81" s="59" t="s">
        <v>120</v>
      </c>
      <c r="D81" s="60">
        <v>340</v>
      </c>
      <c r="E81" s="94"/>
      <c r="F81" s="59"/>
      <c r="G81" s="61"/>
      <c r="H81" s="55">
        <f t="shared" si="12"/>
        <v>0</v>
      </c>
      <c r="I81" s="210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203"/>
      <c r="AB81" s="63"/>
      <c r="AC81" s="65"/>
    </row>
    <row r="82" spans="2:29" s="43" customFormat="1" ht="18.75" customHeight="1">
      <c r="B82" s="94"/>
      <c r="C82" s="59" t="s">
        <v>111</v>
      </c>
      <c r="D82" s="60">
        <v>340</v>
      </c>
      <c r="E82" s="94"/>
      <c r="F82" s="59"/>
      <c r="G82" s="61"/>
      <c r="H82" s="55">
        <f t="shared" si="12"/>
        <v>0</v>
      </c>
      <c r="I82" s="210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203"/>
      <c r="AB82" s="63"/>
      <c r="AC82" s="65"/>
    </row>
    <row r="83" spans="2:29" s="98" customFormat="1" ht="18.75" customHeight="1">
      <c r="B83" s="95" t="s">
        <v>33</v>
      </c>
      <c r="C83" s="67" t="s">
        <v>90</v>
      </c>
      <c r="D83" s="68"/>
      <c r="E83" s="95"/>
      <c r="F83" s="67"/>
      <c r="G83" s="69"/>
      <c r="H83" s="55">
        <f t="shared" si="12"/>
        <v>2803760.69</v>
      </c>
      <c r="I83" s="210">
        <f>I84+I87</f>
        <v>2803760.69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96"/>
      <c r="AC83" s="97"/>
    </row>
    <row r="84" spans="2:29" s="43" customFormat="1" ht="18.75" customHeight="1">
      <c r="B84" s="94" t="s">
        <v>34</v>
      </c>
      <c r="C84" s="59" t="s">
        <v>106</v>
      </c>
      <c r="D84" s="60">
        <v>223</v>
      </c>
      <c r="E84" s="94"/>
      <c r="F84" s="59"/>
      <c r="G84" s="61"/>
      <c r="H84" s="55">
        <f t="shared" si="12"/>
        <v>1722881.73</v>
      </c>
      <c r="I84" s="208">
        <v>1722881.73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203"/>
      <c r="AB84" s="63"/>
      <c r="AC84" s="65"/>
    </row>
    <row r="85" spans="2:29" s="43" customFormat="1" ht="18.75" customHeight="1">
      <c r="B85" s="58"/>
      <c r="C85" s="59" t="s">
        <v>89</v>
      </c>
      <c r="D85" s="60">
        <v>223</v>
      </c>
      <c r="E85" s="58"/>
      <c r="F85" s="59"/>
      <c r="G85" s="61"/>
      <c r="H85" s="55">
        <f t="shared" si="12"/>
        <v>1629023.79</v>
      </c>
      <c r="I85" s="208">
        <v>1629023.79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203"/>
      <c r="AB85" s="63"/>
      <c r="AC85" s="65"/>
    </row>
    <row r="86" spans="2:29" s="43" customFormat="1" ht="18.75" customHeight="1">
      <c r="B86" s="58"/>
      <c r="C86" s="59" t="s">
        <v>87</v>
      </c>
      <c r="D86" s="60">
        <v>223</v>
      </c>
      <c r="E86" s="58"/>
      <c r="F86" s="59"/>
      <c r="G86" s="61"/>
      <c r="H86" s="55">
        <f t="shared" si="12"/>
        <v>93857.94</v>
      </c>
      <c r="I86" s="208">
        <v>93857.94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203"/>
      <c r="AB86" s="63"/>
      <c r="AC86" s="65"/>
    </row>
    <row r="87" spans="2:29" s="43" customFormat="1" ht="18.75" customHeight="1">
      <c r="B87" s="94" t="s">
        <v>35</v>
      </c>
      <c r="C87" s="59" t="s">
        <v>107</v>
      </c>
      <c r="D87" s="60">
        <v>290</v>
      </c>
      <c r="E87" s="94"/>
      <c r="F87" s="59"/>
      <c r="G87" s="61"/>
      <c r="H87" s="55">
        <f t="shared" si="12"/>
        <v>1080878.96</v>
      </c>
      <c r="I87" s="210">
        <f>I88+I89+I90</f>
        <v>1080878.96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203"/>
      <c r="AB87" s="63"/>
      <c r="AC87" s="65"/>
    </row>
    <row r="88" spans="2:29" s="43" customFormat="1" ht="18.75" customHeight="1">
      <c r="B88" s="94"/>
      <c r="C88" s="59" t="s">
        <v>108</v>
      </c>
      <c r="D88" s="60">
        <v>290</v>
      </c>
      <c r="E88" s="94"/>
      <c r="F88" s="59"/>
      <c r="G88" s="61"/>
      <c r="H88" s="55">
        <f t="shared" si="12"/>
        <v>193962</v>
      </c>
      <c r="I88" s="210">
        <v>193962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203"/>
      <c r="AB88" s="63"/>
      <c r="AC88" s="65"/>
    </row>
    <row r="89" spans="2:29" s="43" customFormat="1" ht="18.75" customHeight="1">
      <c r="B89" s="94"/>
      <c r="C89" s="59" t="s">
        <v>109</v>
      </c>
      <c r="D89" s="60">
        <v>290</v>
      </c>
      <c r="E89" s="94"/>
      <c r="F89" s="59"/>
      <c r="G89" s="61"/>
      <c r="H89" s="55">
        <f t="shared" si="12"/>
        <v>882738.72</v>
      </c>
      <c r="I89" s="210">
        <v>882738.72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203"/>
      <c r="AB89" s="63"/>
      <c r="AC89" s="65"/>
    </row>
    <row r="90" spans="2:29" s="43" customFormat="1" ht="18.75" customHeight="1">
      <c r="B90" s="94"/>
      <c r="C90" s="59" t="s">
        <v>110</v>
      </c>
      <c r="D90" s="60">
        <v>290</v>
      </c>
      <c r="E90" s="94"/>
      <c r="F90" s="59"/>
      <c r="G90" s="61"/>
      <c r="H90" s="55">
        <f>I90+J90+K90+L90+M90+N90+O90+P90+Q90+R90+S90+T90+U90+V90+W90+X90+Y90+Z90+AA90</f>
        <v>4178.24</v>
      </c>
      <c r="I90" s="210">
        <v>4178.24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203"/>
      <c r="AB90" s="63"/>
      <c r="AC90" s="65"/>
    </row>
    <row r="91" spans="2:29" s="43" customFormat="1" ht="18.75" customHeight="1" thickBot="1">
      <c r="B91" s="94" t="s">
        <v>36</v>
      </c>
      <c r="C91" s="59" t="s">
        <v>103</v>
      </c>
      <c r="D91" s="60">
        <v>225</v>
      </c>
      <c r="E91" s="94"/>
      <c r="F91" s="59"/>
      <c r="G91" s="61"/>
      <c r="H91" s="55">
        <f aca="true" t="shared" si="13" ref="H91:H154">I91+J91+K91+L91+M91+N91+O91+P91+Q91+R91+S91+T91+U91+V91+W91+X91+Y91+Z91+AA91</f>
        <v>0</v>
      </c>
      <c r="I91" s="210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203"/>
      <c r="AB91" s="63"/>
      <c r="AC91" s="65"/>
    </row>
    <row r="92" spans="1:29" s="127" customFormat="1" ht="22.5" customHeight="1" thickBot="1">
      <c r="A92" s="119"/>
      <c r="B92" s="99" t="s">
        <v>255</v>
      </c>
      <c r="C92" s="100" t="s">
        <v>256</v>
      </c>
      <c r="D92" s="120"/>
      <c r="E92" s="122"/>
      <c r="F92" s="123"/>
      <c r="G92" s="124"/>
      <c r="H92" s="55">
        <f t="shared" si="13"/>
        <v>146925</v>
      </c>
      <c r="I92" s="206">
        <v>146925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125"/>
      <c r="AC92" s="126"/>
    </row>
    <row r="93" spans="2:29" s="128" customFormat="1" ht="22.5" customHeight="1">
      <c r="B93" s="129"/>
      <c r="C93" s="59" t="s">
        <v>256</v>
      </c>
      <c r="D93" s="130">
        <v>226</v>
      </c>
      <c r="E93" s="131"/>
      <c r="F93" s="132"/>
      <c r="G93" s="130"/>
      <c r="H93" s="55">
        <f t="shared" si="13"/>
        <v>146925</v>
      </c>
      <c r="I93" s="207">
        <v>146925</v>
      </c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133"/>
      <c r="AC93" s="134"/>
    </row>
    <row r="94" spans="2:29" s="128" customFormat="1" ht="22.5" customHeight="1" thickBot="1">
      <c r="B94" s="135"/>
      <c r="C94" s="59" t="s">
        <v>256</v>
      </c>
      <c r="D94" s="136">
        <v>340</v>
      </c>
      <c r="E94" s="137"/>
      <c r="F94" s="138"/>
      <c r="G94" s="136"/>
      <c r="H94" s="55">
        <f t="shared" si="13"/>
        <v>0</v>
      </c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133"/>
      <c r="AC94" s="134"/>
    </row>
    <row r="95" spans="2:29" s="105" customFormat="1" ht="37.5" customHeight="1" thickBot="1">
      <c r="B95" s="99" t="s">
        <v>37</v>
      </c>
      <c r="C95" s="100" t="s">
        <v>9</v>
      </c>
      <c r="D95" s="101"/>
      <c r="E95" s="99"/>
      <c r="F95" s="100"/>
      <c r="G95" s="102"/>
      <c r="H95" s="55">
        <f t="shared" si="13"/>
        <v>2195453.8</v>
      </c>
      <c r="I95" s="206">
        <v>2195403.8</v>
      </c>
      <c r="J95" s="48"/>
      <c r="K95" s="48"/>
      <c r="L95" s="48"/>
      <c r="M95" s="48"/>
      <c r="N95" s="48"/>
      <c r="O95" s="48"/>
      <c r="P95" s="48"/>
      <c r="Q95" s="48"/>
      <c r="R95" s="48"/>
      <c r="S95" s="48">
        <v>50</v>
      </c>
      <c r="T95" s="48"/>
      <c r="U95" s="48"/>
      <c r="V95" s="48"/>
      <c r="W95" s="48"/>
      <c r="X95" s="48"/>
      <c r="Y95" s="48"/>
      <c r="Z95" s="48"/>
      <c r="AA95" s="48"/>
      <c r="AB95" s="103"/>
      <c r="AC95" s="104"/>
    </row>
    <row r="96" spans="2:29" s="98" customFormat="1" ht="66" customHeight="1">
      <c r="B96" s="106" t="s">
        <v>38</v>
      </c>
      <c r="C96" s="52" t="s">
        <v>228</v>
      </c>
      <c r="D96" s="53"/>
      <c r="E96" s="106"/>
      <c r="F96" s="52"/>
      <c r="G96" s="54"/>
      <c r="H96" s="55">
        <f t="shared" si="13"/>
        <v>0</v>
      </c>
      <c r="I96" s="207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212"/>
      <c r="AB96" s="96"/>
      <c r="AC96" s="97"/>
    </row>
    <row r="97" spans="2:29" s="47" customFormat="1" ht="19.5" customHeight="1">
      <c r="B97" s="107" t="s">
        <v>33</v>
      </c>
      <c r="C97" s="91" t="s">
        <v>170</v>
      </c>
      <c r="D97" s="92"/>
      <c r="E97" s="107"/>
      <c r="F97" s="91"/>
      <c r="G97" s="93"/>
      <c r="H97" s="55">
        <f t="shared" si="13"/>
        <v>0</v>
      </c>
      <c r="I97" s="210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203"/>
      <c r="AB97" s="70"/>
      <c r="AC97" s="71"/>
    </row>
    <row r="98" spans="2:29" s="98" customFormat="1" ht="19.5" customHeight="1">
      <c r="B98" s="94"/>
      <c r="C98" s="59" t="s">
        <v>170</v>
      </c>
      <c r="D98" s="60">
        <v>225</v>
      </c>
      <c r="E98" s="94"/>
      <c r="F98" s="59"/>
      <c r="G98" s="61"/>
      <c r="H98" s="55">
        <f t="shared" si="13"/>
        <v>0</v>
      </c>
      <c r="I98" s="210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203"/>
      <c r="AB98" s="63"/>
      <c r="AC98" s="65"/>
    </row>
    <row r="99" spans="2:29" s="98" customFormat="1" ht="19.5" customHeight="1">
      <c r="B99" s="94"/>
      <c r="C99" s="59" t="s">
        <v>170</v>
      </c>
      <c r="D99" s="60">
        <v>226</v>
      </c>
      <c r="E99" s="94"/>
      <c r="F99" s="59"/>
      <c r="G99" s="61"/>
      <c r="H99" s="55">
        <f t="shared" si="13"/>
        <v>0</v>
      </c>
      <c r="I99" s="210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203"/>
      <c r="AB99" s="63"/>
      <c r="AC99" s="65"/>
    </row>
    <row r="100" spans="2:29" s="98" customFormat="1" ht="41.25" customHeight="1">
      <c r="B100" s="94"/>
      <c r="C100" s="59" t="s">
        <v>180</v>
      </c>
      <c r="D100" s="60">
        <v>340</v>
      </c>
      <c r="E100" s="94"/>
      <c r="F100" s="59"/>
      <c r="G100" s="61"/>
      <c r="H100" s="55">
        <f t="shared" si="13"/>
        <v>0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203"/>
      <c r="AB100" s="63"/>
      <c r="AC100" s="65"/>
    </row>
    <row r="101" spans="2:29" s="47" customFormat="1" ht="30" customHeight="1">
      <c r="B101" s="107" t="s">
        <v>172</v>
      </c>
      <c r="C101" s="91" t="s">
        <v>173</v>
      </c>
      <c r="D101" s="92"/>
      <c r="E101" s="107"/>
      <c r="F101" s="91"/>
      <c r="G101" s="93"/>
      <c r="H101" s="55">
        <f t="shared" si="13"/>
        <v>0</v>
      </c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203"/>
      <c r="AB101" s="70"/>
      <c r="AC101" s="71"/>
    </row>
    <row r="102" spans="2:29" s="98" customFormat="1" ht="19.5" customHeight="1">
      <c r="B102" s="168" t="s">
        <v>171</v>
      </c>
      <c r="C102" s="59" t="s">
        <v>174</v>
      </c>
      <c r="D102" s="60">
        <v>225</v>
      </c>
      <c r="E102" s="94"/>
      <c r="F102" s="59"/>
      <c r="G102" s="61"/>
      <c r="H102" s="55">
        <f t="shared" si="13"/>
        <v>2145403.8</v>
      </c>
      <c r="I102" s="62">
        <v>2145403.8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203"/>
      <c r="AB102" s="63"/>
      <c r="AC102" s="65"/>
    </row>
    <row r="103" spans="2:29" s="98" customFormat="1" ht="19.5" customHeight="1">
      <c r="B103" s="169"/>
      <c r="C103" s="59" t="s">
        <v>116</v>
      </c>
      <c r="D103" s="60">
        <v>226</v>
      </c>
      <c r="E103" s="94"/>
      <c r="F103" s="59"/>
      <c r="G103" s="61"/>
      <c r="H103" s="55">
        <f t="shared" si="13"/>
        <v>0</v>
      </c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203"/>
      <c r="AB103" s="63"/>
      <c r="AC103" s="65"/>
    </row>
    <row r="104" spans="2:29" s="98" customFormat="1" ht="19.5" customHeight="1">
      <c r="B104" s="94" t="s">
        <v>175</v>
      </c>
      <c r="C104" s="59" t="s">
        <v>176</v>
      </c>
      <c r="D104" s="60">
        <v>340</v>
      </c>
      <c r="E104" s="94"/>
      <c r="F104" s="59"/>
      <c r="G104" s="61"/>
      <c r="H104" s="55">
        <f t="shared" si="13"/>
        <v>0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203"/>
      <c r="AB104" s="63"/>
      <c r="AC104" s="65"/>
    </row>
    <row r="105" spans="2:29" s="98" customFormat="1" ht="19.5" customHeight="1">
      <c r="B105" s="94" t="s">
        <v>177</v>
      </c>
      <c r="C105" s="59" t="s">
        <v>114</v>
      </c>
      <c r="D105" s="60">
        <v>310</v>
      </c>
      <c r="E105" s="94"/>
      <c r="F105" s="59"/>
      <c r="G105" s="61"/>
      <c r="H105" s="55">
        <f t="shared" si="13"/>
        <v>0</v>
      </c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203"/>
      <c r="AB105" s="63"/>
      <c r="AC105" s="65"/>
    </row>
    <row r="106" spans="2:29" s="98" customFormat="1" ht="40.5" customHeight="1">
      <c r="B106" s="94" t="s">
        <v>178</v>
      </c>
      <c r="C106" s="59" t="s">
        <v>283</v>
      </c>
      <c r="D106" s="60">
        <v>226</v>
      </c>
      <c r="E106" s="94"/>
      <c r="F106" s="59"/>
      <c r="G106" s="61"/>
      <c r="H106" s="55">
        <f t="shared" si="13"/>
        <v>0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203"/>
      <c r="AB106" s="63"/>
      <c r="AC106" s="65"/>
    </row>
    <row r="107" spans="2:29" s="98" customFormat="1" ht="35.25" customHeight="1">
      <c r="B107" s="94" t="s">
        <v>221</v>
      </c>
      <c r="C107" s="59" t="s">
        <v>284</v>
      </c>
      <c r="D107" s="60">
        <v>225</v>
      </c>
      <c r="E107" s="94"/>
      <c r="F107" s="59"/>
      <c r="G107" s="61"/>
      <c r="H107" s="55">
        <f t="shared" si="13"/>
        <v>0</v>
      </c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203"/>
      <c r="AB107" s="63"/>
      <c r="AC107" s="65"/>
    </row>
    <row r="108" spans="2:29" s="98" customFormat="1" ht="35.25" customHeight="1">
      <c r="B108" s="94" t="s">
        <v>178</v>
      </c>
      <c r="C108" s="59" t="s">
        <v>283</v>
      </c>
      <c r="D108" s="60">
        <v>340</v>
      </c>
      <c r="E108" s="94"/>
      <c r="F108" s="59"/>
      <c r="G108" s="61"/>
      <c r="H108" s="55">
        <f t="shared" si="13"/>
        <v>0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203"/>
      <c r="AB108" s="63"/>
      <c r="AC108" s="65"/>
    </row>
    <row r="109" spans="2:29" s="98" customFormat="1" ht="40.5" customHeight="1">
      <c r="B109" s="94" t="s">
        <v>179</v>
      </c>
      <c r="C109" s="59" t="s">
        <v>285</v>
      </c>
      <c r="D109" s="60">
        <v>340</v>
      </c>
      <c r="E109" s="94"/>
      <c r="F109" s="59"/>
      <c r="G109" s="61"/>
      <c r="H109" s="55">
        <f t="shared" si="13"/>
        <v>0</v>
      </c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203"/>
      <c r="AB109" s="63"/>
      <c r="AC109" s="65"/>
    </row>
    <row r="110" spans="2:29" s="47" customFormat="1" ht="31.5" customHeight="1">
      <c r="B110" s="107" t="s">
        <v>181</v>
      </c>
      <c r="C110" s="91" t="s">
        <v>182</v>
      </c>
      <c r="D110" s="92"/>
      <c r="E110" s="107"/>
      <c r="F110" s="91"/>
      <c r="G110" s="93"/>
      <c r="H110" s="55">
        <f t="shared" si="13"/>
        <v>0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203"/>
      <c r="AB110" s="63"/>
      <c r="AC110" s="65"/>
    </row>
    <row r="111" spans="2:29" s="98" customFormat="1" ht="38.25" customHeight="1">
      <c r="B111" s="94" t="s">
        <v>183</v>
      </c>
      <c r="C111" s="59" t="s">
        <v>184</v>
      </c>
      <c r="D111" s="60">
        <v>226</v>
      </c>
      <c r="E111" s="94"/>
      <c r="F111" s="59"/>
      <c r="G111" s="61"/>
      <c r="H111" s="55">
        <f t="shared" si="13"/>
        <v>0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203"/>
      <c r="AB111" s="63"/>
      <c r="AC111" s="65"/>
    </row>
    <row r="112" spans="2:29" s="98" customFormat="1" ht="38.25" customHeight="1">
      <c r="B112" s="94" t="s">
        <v>183</v>
      </c>
      <c r="C112" s="59" t="s">
        <v>184</v>
      </c>
      <c r="D112" s="60">
        <v>310</v>
      </c>
      <c r="E112" s="94"/>
      <c r="F112" s="59"/>
      <c r="G112" s="61"/>
      <c r="H112" s="55">
        <f t="shared" si="13"/>
        <v>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203"/>
      <c r="AB112" s="63"/>
      <c r="AC112" s="65"/>
    </row>
    <row r="113" spans="2:29" s="98" customFormat="1" ht="38.25" customHeight="1">
      <c r="B113" s="94" t="s">
        <v>254</v>
      </c>
      <c r="C113" s="59" t="s">
        <v>286</v>
      </c>
      <c r="D113" s="60">
        <v>340</v>
      </c>
      <c r="E113" s="94"/>
      <c r="F113" s="59"/>
      <c r="G113" s="61"/>
      <c r="H113" s="55">
        <f t="shared" si="13"/>
        <v>0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203"/>
      <c r="AB113" s="63"/>
      <c r="AC113" s="65"/>
    </row>
    <row r="114" spans="2:29" s="98" customFormat="1" ht="19.5" customHeight="1">
      <c r="B114" s="94" t="s">
        <v>185</v>
      </c>
      <c r="C114" s="59" t="s">
        <v>287</v>
      </c>
      <c r="D114" s="60">
        <v>226</v>
      </c>
      <c r="E114" s="94"/>
      <c r="F114" s="59"/>
      <c r="G114" s="61"/>
      <c r="H114" s="55">
        <f t="shared" si="13"/>
        <v>50000</v>
      </c>
      <c r="I114" s="62">
        <v>50000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203"/>
      <c r="AB114" s="63"/>
      <c r="AC114" s="65"/>
    </row>
    <row r="115" spans="2:29" s="98" customFormat="1" ht="19.5" customHeight="1">
      <c r="B115" s="94" t="s">
        <v>185</v>
      </c>
      <c r="C115" s="59" t="s">
        <v>287</v>
      </c>
      <c r="D115" s="60">
        <v>310</v>
      </c>
      <c r="E115" s="94"/>
      <c r="F115" s="59"/>
      <c r="G115" s="61"/>
      <c r="H115" s="55">
        <f t="shared" si="13"/>
        <v>0</v>
      </c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203"/>
      <c r="AB115" s="63"/>
      <c r="AC115" s="65"/>
    </row>
    <row r="116" spans="2:29" s="98" customFormat="1" ht="19.5" customHeight="1">
      <c r="B116" s="94" t="s">
        <v>234</v>
      </c>
      <c r="C116" s="59" t="s">
        <v>288</v>
      </c>
      <c r="D116" s="60">
        <v>226</v>
      </c>
      <c r="E116" s="94"/>
      <c r="F116" s="59"/>
      <c r="G116" s="61"/>
      <c r="H116" s="55">
        <f t="shared" si="13"/>
        <v>0</v>
      </c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203"/>
      <c r="AB116" s="63"/>
      <c r="AC116" s="65"/>
    </row>
    <row r="117" spans="2:29" s="98" customFormat="1" ht="19.5" customHeight="1">
      <c r="B117" s="94" t="s">
        <v>234</v>
      </c>
      <c r="C117" s="59" t="s">
        <v>288</v>
      </c>
      <c r="D117" s="60">
        <v>310</v>
      </c>
      <c r="E117" s="94"/>
      <c r="F117" s="59"/>
      <c r="G117" s="61"/>
      <c r="H117" s="55">
        <f t="shared" si="13"/>
        <v>0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203"/>
      <c r="AB117" s="63"/>
      <c r="AC117" s="65"/>
    </row>
    <row r="118" spans="2:29" s="98" customFormat="1" ht="19.5" customHeight="1">
      <c r="B118" s="94" t="s">
        <v>186</v>
      </c>
      <c r="C118" s="59" t="s">
        <v>289</v>
      </c>
      <c r="D118" s="60">
        <v>226</v>
      </c>
      <c r="E118" s="94"/>
      <c r="F118" s="59"/>
      <c r="G118" s="61"/>
      <c r="H118" s="55">
        <f t="shared" si="13"/>
        <v>0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203"/>
      <c r="AB118" s="63"/>
      <c r="AC118" s="65"/>
    </row>
    <row r="119" spans="2:29" s="98" customFormat="1" ht="40.5" customHeight="1">
      <c r="B119" s="94" t="s">
        <v>187</v>
      </c>
      <c r="C119" s="59" t="s">
        <v>290</v>
      </c>
      <c r="D119" s="60">
        <v>225</v>
      </c>
      <c r="E119" s="94"/>
      <c r="F119" s="59"/>
      <c r="G119" s="61"/>
      <c r="H119" s="55">
        <f t="shared" si="13"/>
        <v>0</v>
      </c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203"/>
      <c r="AB119" s="63"/>
      <c r="AC119" s="65"/>
    </row>
    <row r="120" spans="2:29" s="98" customFormat="1" ht="19.5" customHeight="1">
      <c r="B120" s="94" t="s">
        <v>188</v>
      </c>
      <c r="C120" s="59" t="s">
        <v>190</v>
      </c>
      <c r="D120" s="60">
        <v>225</v>
      </c>
      <c r="E120" s="94"/>
      <c r="F120" s="59"/>
      <c r="G120" s="61"/>
      <c r="H120" s="55">
        <f t="shared" si="13"/>
        <v>0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203"/>
      <c r="AB120" s="63"/>
      <c r="AC120" s="65"/>
    </row>
    <row r="121" spans="2:29" s="98" customFormat="1" ht="41.25" customHeight="1">
      <c r="B121" s="94" t="s">
        <v>189</v>
      </c>
      <c r="C121" s="59" t="s">
        <v>191</v>
      </c>
      <c r="D121" s="60">
        <v>310</v>
      </c>
      <c r="E121" s="94"/>
      <c r="F121" s="59"/>
      <c r="G121" s="61"/>
      <c r="H121" s="55">
        <f t="shared" si="13"/>
        <v>0</v>
      </c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203"/>
      <c r="AB121" s="63"/>
      <c r="AC121" s="65"/>
    </row>
    <row r="122" spans="2:29" s="98" customFormat="1" ht="41.25" customHeight="1">
      <c r="B122" s="94" t="s">
        <v>192</v>
      </c>
      <c r="C122" s="59" t="s">
        <v>196</v>
      </c>
      <c r="D122" s="60">
        <v>225</v>
      </c>
      <c r="E122" s="94"/>
      <c r="F122" s="59"/>
      <c r="G122" s="61"/>
      <c r="H122" s="55">
        <f t="shared" si="13"/>
        <v>0</v>
      </c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203"/>
      <c r="AB122" s="63"/>
      <c r="AC122" s="65"/>
    </row>
    <row r="123" spans="2:29" s="98" customFormat="1" ht="19.5" customHeight="1">
      <c r="B123" s="94" t="s">
        <v>193</v>
      </c>
      <c r="C123" s="59" t="s">
        <v>197</v>
      </c>
      <c r="D123" s="60">
        <v>226</v>
      </c>
      <c r="E123" s="94"/>
      <c r="F123" s="59"/>
      <c r="G123" s="61"/>
      <c r="H123" s="55">
        <f t="shared" si="13"/>
        <v>0</v>
      </c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203"/>
      <c r="AB123" s="63"/>
      <c r="AC123" s="65"/>
    </row>
    <row r="124" spans="2:29" s="98" customFormat="1" ht="19.5" customHeight="1">
      <c r="B124" s="94" t="s">
        <v>193</v>
      </c>
      <c r="C124" s="59" t="s">
        <v>197</v>
      </c>
      <c r="D124" s="60">
        <v>340</v>
      </c>
      <c r="E124" s="94"/>
      <c r="F124" s="59"/>
      <c r="G124" s="61"/>
      <c r="H124" s="55">
        <f t="shared" si="13"/>
        <v>0</v>
      </c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203"/>
      <c r="AB124" s="63"/>
      <c r="AC124" s="65"/>
    </row>
    <row r="125" spans="2:29" s="98" customFormat="1" ht="19.5" customHeight="1">
      <c r="B125" s="94" t="s">
        <v>194</v>
      </c>
      <c r="C125" s="59" t="s">
        <v>144</v>
      </c>
      <c r="D125" s="60">
        <v>225</v>
      </c>
      <c r="E125" s="94"/>
      <c r="F125" s="59"/>
      <c r="G125" s="61"/>
      <c r="H125" s="55">
        <f t="shared" si="13"/>
        <v>0</v>
      </c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203"/>
      <c r="AB125" s="63"/>
      <c r="AC125" s="65"/>
    </row>
    <row r="126" spans="2:29" s="98" customFormat="1" ht="19.5" customHeight="1">
      <c r="B126" s="94" t="s">
        <v>195</v>
      </c>
      <c r="C126" s="59" t="s">
        <v>145</v>
      </c>
      <c r="D126" s="60">
        <v>225</v>
      </c>
      <c r="E126" s="94"/>
      <c r="F126" s="59"/>
      <c r="G126" s="61"/>
      <c r="H126" s="55">
        <f t="shared" si="13"/>
        <v>0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203"/>
      <c r="AB126" s="63"/>
      <c r="AC126" s="65"/>
    </row>
    <row r="127" spans="2:29" s="98" customFormat="1" ht="19.5" customHeight="1">
      <c r="B127" s="94" t="s">
        <v>195</v>
      </c>
      <c r="C127" s="59" t="s">
        <v>145</v>
      </c>
      <c r="D127" s="60">
        <v>310</v>
      </c>
      <c r="E127" s="94"/>
      <c r="F127" s="59"/>
      <c r="G127" s="61"/>
      <c r="H127" s="55">
        <f t="shared" si="13"/>
        <v>0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203"/>
      <c r="AB127" s="63"/>
      <c r="AC127" s="65"/>
    </row>
    <row r="128" spans="2:29" s="47" customFormat="1" ht="19.5" customHeight="1">
      <c r="B128" s="107" t="s">
        <v>38</v>
      </c>
      <c r="C128" s="91" t="s">
        <v>198</v>
      </c>
      <c r="D128" s="92"/>
      <c r="E128" s="107"/>
      <c r="F128" s="91"/>
      <c r="G128" s="93"/>
      <c r="H128" s="55">
        <f t="shared" si="13"/>
        <v>0</v>
      </c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203"/>
      <c r="AB128" s="70"/>
      <c r="AC128" s="71"/>
    </row>
    <row r="129" spans="2:29" s="98" customFormat="1" ht="19.5" customHeight="1">
      <c r="B129" s="94" t="s">
        <v>39</v>
      </c>
      <c r="C129" s="59" t="s">
        <v>199</v>
      </c>
      <c r="D129" s="60">
        <v>310</v>
      </c>
      <c r="E129" s="94"/>
      <c r="F129" s="59"/>
      <c r="G129" s="61"/>
      <c r="H129" s="55">
        <f t="shared" si="13"/>
        <v>0</v>
      </c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203"/>
      <c r="AB129" s="63"/>
      <c r="AC129" s="65"/>
    </row>
    <row r="130" spans="2:29" s="98" customFormat="1" ht="19.5" customHeight="1">
      <c r="B130" s="94" t="s">
        <v>40</v>
      </c>
      <c r="C130" s="59" t="s">
        <v>200</v>
      </c>
      <c r="D130" s="60">
        <v>310</v>
      </c>
      <c r="E130" s="94"/>
      <c r="F130" s="59"/>
      <c r="G130" s="61"/>
      <c r="H130" s="55">
        <f t="shared" si="13"/>
        <v>0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203"/>
      <c r="AB130" s="63"/>
      <c r="AC130" s="65"/>
    </row>
    <row r="131" spans="2:29" s="98" customFormat="1" ht="19.5" customHeight="1">
      <c r="B131" s="94" t="s">
        <v>41</v>
      </c>
      <c r="C131" s="59" t="s">
        <v>201</v>
      </c>
      <c r="D131" s="60">
        <v>310</v>
      </c>
      <c r="E131" s="94"/>
      <c r="F131" s="59"/>
      <c r="G131" s="61"/>
      <c r="H131" s="55">
        <f t="shared" si="13"/>
        <v>0</v>
      </c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203"/>
      <c r="AB131" s="63"/>
      <c r="AC131" s="65"/>
    </row>
    <row r="132" spans="2:29" s="47" customFormat="1" ht="19.5" customHeight="1">
      <c r="B132" s="107" t="s">
        <v>202</v>
      </c>
      <c r="C132" s="91" t="s">
        <v>203</v>
      </c>
      <c r="D132" s="92"/>
      <c r="E132" s="107"/>
      <c r="F132" s="91"/>
      <c r="G132" s="93"/>
      <c r="H132" s="55">
        <f t="shared" si="13"/>
        <v>0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203"/>
      <c r="AB132" s="70"/>
      <c r="AC132" s="71"/>
    </row>
    <row r="133" spans="2:29" s="47" customFormat="1" ht="19.5" customHeight="1">
      <c r="B133" s="94" t="s">
        <v>48</v>
      </c>
      <c r="C133" s="59" t="s">
        <v>117</v>
      </c>
      <c r="D133" s="92"/>
      <c r="E133" s="94"/>
      <c r="F133" s="59"/>
      <c r="G133" s="93"/>
      <c r="H133" s="55">
        <f t="shared" si="13"/>
        <v>0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203"/>
      <c r="AB133" s="63"/>
      <c r="AC133" s="65"/>
    </row>
    <row r="134" spans="2:29" s="43" customFormat="1" ht="20.25" customHeight="1">
      <c r="B134" s="94"/>
      <c r="C134" s="170" t="s">
        <v>291</v>
      </c>
      <c r="D134" s="60">
        <v>226</v>
      </c>
      <c r="E134" s="94"/>
      <c r="F134" s="59"/>
      <c r="G134" s="61"/>
      <c r="H134" s="55">
        <f t="shared" si="13"/>
        <v>0</v>
      </c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203"/>
      <c r="AB134" s="63"/>
      <c r="AC134" s="65"/>
    </row>
    <row r="135" spans="2:29" s="43" customFormat="1" ht="20.25" customHeight="1">
      <c r="B135" s="94"/>
      <c r="C135" s="213"/>
      <c r="D135" s="60">
        <v>310</v>
      </c>
      <c r="E135" s="94"/>
      <c r="F135" s="59"/>
      <c r="G135" s="61"/>
      <c r="H135" s="55">
        <f t="shared" si="13"/>
        <v>0</v>
      </c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203"/>
      <c r="AB135" s="63"/>
      <c r="AC135" s="65"/>
    </row>
    <row r="136" spans="2:29" s="43" customFormat="1" ht="19.5" customHeight="1">
      <c r="B136" s="94" t="s">
        <v>50</v>
      </c>
      <c r="C136" s="59" t="s">
        <v>118</v>
      </c>
      <c r="D136" s="60"/>
      <c r="E136" s="94"/>
      <c r="F136" s="59"/>
      <c r="G136" s="61"/>
      <c r="H136" s="55">
        <f t="shared" si="13"/>
        <v>0</v>
      </c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203"/>
      <c r="AB136" s="63"/>
      <c r="AC136" s="65"/>
    </row>
    <row r="137" spans="2:29" s="43" customFormat="1" ht="18.75" customHeight="1">
      <c r="B137" s="94"/>
      <c r="C137" s="170" t="s">
        <v>292</v>
      </c>
      <c r="D137" s="60">
        <v>310</v>
      </c>
      <c r="E137" s="94"/>
      <c r="F137" s="59"/>
      <c r="G137" s="61"/>
      <c r="H137" s="55">
        <f t="shared" si="13"/>
        <v>0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203"/>
      <c r="AB137" s="63"/>
      <c r="AC137" s="65"/>
    </row>
    <row r="138" spans="2:29" s="43" customFormat="1" ht="19.5" customHeight="1">
      <c r="B138" s="94"/>
      <c r="C138" s="213"/>
      <c r="D138" s="60">
        <v>226</v>
      </c>
      <c r="E138" s="94"/>
      <c r="F138" s="59"/>
      <c r="G138" s="61"/>
      <c r="H138" s="55">
        <f t="shared" si="13"/>
        <v>0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203"/>
      <c r="AB138" s="63"/>
      <c r="AC138" s="65"/>
    </row>
    <row r="139" spans="2:29" s="43" customFormat="1" ht="38.25" customHeight="1">
      <c r="B139" s="94" t="s">
        <v>52</v>
      </c>
      <c r="C139" s="59" t="s">
        <v>206</v>
      </c>
      <c r="D139" s="60"/>
      <c r="E139" s="94"/>
      <c r="F139" s="59"/>
      <c r="G139" s="61"/>
      <c r="H139" s="55">
        <f t="shared" si="13"/>
        <v>0</v>
      </c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203"/>
      <c r="AB139" s="63"/>
      <c r="AC139" s="65"/>
    </row>
    <row r="140" spans="2:29" s="43" customFormat="1" ht="19.5" customHeight="1">
      <c r="B140" s="94"/>
      <c r="C140" s="170" t="s">
        <v>291</v>
      </c>
      <c r="D140" s="60">
        <v>226</v>
      </c>
      <c r="E140" s="94"/>
      <c r="F140" s="59"/>
      <c r="G140" s="61"/>
      <c r="H140" s="55">
        <f t="shared" si="13"/>
        <v>0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203"/>
      <c r="AB140" s="63"/>
      <c r="AC140" s="65"/>
    </row>
    <row r="141" spans="2:29" s="43" customFormat="1" ht="19.5" customHeight="1">
      <c r="B141" s="94"/>
      <c r="C141" s="214"/>
      <c r="D141" s="60">
        <v>310</v>
      </c>
      <c r="E141" s="94"/>
      <c r="F141" s="59"/>
      <c r="G141" s="61"/>
      <c r="H141" s="55">
        <f t="shared" si="13"/>
        <v>0</v>
      </c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203"/>
      <c r="AB141" s="63"/>
      <c r="AC141" s="65"/>
    </row>
    <row r="142" spans="2:29" s="43" customFormat="1" ht="19.5" customHeight="1">
      <c r="B142" s="94"/>
      <c r="C142" s="213"/>
      <c r="D142" s="60">
        <v>340</v>
      </c>
      <c r="E142" s="94"/>
      <c r="F142" s="59"/>
      <c r="G142" s="61"/>
      <c r="H142" s="55">
        <f t="shared" si="13"/>
        <v>0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203"/>
      <c r="AB142" s="63"/>
      <c r="AC142" s="65"/>
    </row>
    <row r="143" spans="2:29" s="43" customFormat="1" ht="56.25" customHeight="1">
      <c r="B143" s="94" t="s">
        <v>54</v>
      </c>
      <c r="C143" s="59" t="s">
        <v>207</v>
      </c>
      <c r="D143" s="60">
        <v>226</v>
      </c>
      <c r="E143" s="94"/>
      <c r="F143" s="59"/>
      <c r="G143" s="61"/>
      <c r="H143" s="55">
        <f t="shared" si="13"/>
        <v>0</v>
      </c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203"/>
      <c r="AB143" s="63"/>
      <c r="AC143" s="65"/>
    </row>
    <row r="144" spans="2:29" s="43" customFormat="1" ht="40.5" customHeight="1">
      <c r="B144" s="94" t="s">
        <v>56</v>
      </c>
      <c r="C144" s="59" t="s">
        <v>208</v>
      </c>
      <c r="D144" s="60">
        <v>226</v>
      </c>
      <c r="E144" s="94"/>
      <c r="F144" s="59"/>
      <c r="G144" s="61"/>
      <c r="H144" s="55">
        <f t="shared" si="13"/>
        <v>0</v>
      </c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203"/>
      <c r="AB144" s="63"/>
      <c r="AC144" s="65"/>
    </row>
    <row r="145" spans="2:29" s="43" customFormat="1" ht="40.5" customHeight="1">
      <c r="B145" s="94" t="s">
        <v>56</v>
      </c>
      <c r="C145" s="59" t="s">
        <v>208</v>
      </c>
      <c r="D145" s="60">
        <v>310</v>
      </c>
      <c r="E145" s="94"/>
      <c r="F145" s="59"/>
      <c r="G145" s="61"/>
      <c r="H145" s="55">
        <f t="shared" si="13"/>
        <v>0</v>
      </c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203"/>
      <c r="AB145" s="63"/>
      <c r="AC145" s="65"/>
    </row>
    <row r="146" spans="2:29" s="43" customFormat="1" ht="40.5" customHeight="1">
      <c r="B146" s="94" t="s">
        <v>56</v>
      </c>
      <c r="C146" s="59" t="s">
        <v>208</v>
      </c>
      <c r="D146" s="60">
        <v>340</v>
      </c>
      <c r="E146" s="94"/>
      <c r="F146" s="59"/>
      <c r="G146" s="61"/>
      <c r="H146" s="55">
        <f t="shared" si="13"/>
        <v>0</v>
      </c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203"/>
      <c r="AB146" s="63"/>
      <c r="AC146" s="65"/>
    </row>
    <row r="147" spans="2:29" s="47" customFormat="1" ht="19.5" customHeight="1">
      <c r="B147" s="107" t="s">
        <v>204</v>
      </c>
      <c r="C147" s="91" t="s">
        <v>205</v>
      </c>
      <c r="D147" s="92"/>
      <c r="E147" s="107"/>
      <c r="F147" s="91"/>
      <c r="G147" s="93"/>
      <c r="H147" s="55">
        <f t="shared" si="13"/>
        <v>0</v>
      </c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203"/>
      <c r="AB147" s="70"/>
      <c r="AC147" s="71"/>
    </row>
    <row r="148" spans="2:29" s="47" customFormat="1" ht="19.5" customHeight="1">
      <c r="B148" s="107"/>
      <c r="C148" s="81" t="s">
        <v>63</v>
      </c>
      <c r="D148" s="82">
        <v>226</v>
      </c>
      <c r="E148" s="107"/>
      <c r="F148" s="91"/>
      <c r="G148" s="93"/>
      <c r="H148" s="55">
        <f t="shared" si="13"/>
        <v>0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203"/>
      <c r="AB148" s="70"/>
      <c r="AC148" s="71"/>
    </row>
    <row r="149" spans="2:29" s="47" customFormat="1" ht="19.5" customHeight="1">
      <c r="B149" s="107"/>
      <c r="C149" s="81" t="s">
        <v>111</v>
      </c>
      <c r="D149" s="82">
        <v>290</v>
      </c>
      <c r="E149" s="107"/>
      <c r="F149" s="91"/>
      <c r="G149" s="93"/>
      <c r="H149" s="55">
        <f t="shared" si="13"/>
        <v>0</v>
      </c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203"/>
      <c r="AB149" s="70"/>
      <c r="AC149" s="71"/>
    </row>
    <row r="150" spans="2:29" s="47" customFormat="1" ht="19.5" customHeight="1">
      <c r="B150" s="107"/>
      <c r="C150" s="81" t="s">
        <v>64</v>
      </c>
      <c r="D150" s="82">
        <v>310</v>
      </c>
      <c r="E150" s="107"/>
      <c r="F150" s="91"/>
      <c r="G150" s="93"/>
      <c r="H150" s="55">
        <f t="shared" si="13"/>
        <v>0</v>
      </c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203"/>
      <c r="AB150" s="70"/>
      <c r="AC150" s="71"/>
    </row>
    <row r="151" spans="2:29" s="47" customFormat="1" ht="19.5" customHeight="1">
      <c r="B151" s="107"/>
      <c r="C151" s="81" t="s">
        <v>105</v>
      </c>
      <c r="D151" s="82">
        <v>340</v>
      </c>
      <c r="E151" s="107"/>
      <c r="F151" s="91"/>
      <c r="G151" s="93"/>
      <c r="H151" s="55">
        <f t="shared" si="13"/>
        <v>0</v>
      </c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203"/>
      <c r="AB151" s="70"/>
      <c r="AC151" s="71"/>
    </row>
    <row r="152" spans="2:29" s="47" customFormat="1" ht="19.5" customHeight="1">
      <c r="B152" s="107"/>
      <c r="C152" s="81" t="s">
        <v>220</v>
      </c>
      <c r="D152" s="82">
        <v>226</v>
      </c>
      <c r="E152" s="107"/>
      <c r="F152" s="91"/>
      <c r="G152" s="93"/>
      <c r="H152" s="55">
        <f t="shared" si="13"/>
        <v>0</v>
      </c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203"/>
      <c r="AB152" s="70"/>
      <c r="AC152" s="71"/>
    </row>
    <row r="153" spans="2:29" s="98" customFormat="1" ht="63">
      <c r="B153" s="108" t="s">
        <v>163</v>
      </c>
      <c r="C153" s="67" t="s">
        <v>229</v>
      </c>
      <c r="D153" s="68"/>
      <c r="E153" s="108"/>
      <c r="F153" s="67"/>
      <c r="G153" s="69"/>
      <c r="H153" s="55">
        <f t="shared" si="13"/>
        <v>0</v>
      </c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203"/>
      <c r="AB153" s="96"/>
      <c r="AC153" s="97"/>
    </row>
    <row r="154" spans="2:29" s="43" customFormat="1" ht="42" customHeight="1">
      <c r="B154" s="94" t="s">
        <v>146</v>
      </c>
      <c r="C154" s="59" t="s">
        <v>147</v>
      </c>
      <c r="D154" s="60">
        <v>225</v>
      </c>
      <c r="E154" s="94"/>
      <c r="F154" s="59"/>
      <c r="G154" s="61"/>
      <c r="H154" s="55">
        <f t="shared" si="13"/>
        <v>0</v>
      </c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203"/>
      <c r="AB154" s="63"/>
      <c r="AC154" s="65"/>
    </row>
    <row r="155" spans="2:29" s="43" customFormat="1" ht="21">
      <c r="B155" s="94"/>
      <c r="C155" s="59" t="s">
        <v>115</v>
      </c>
      <c r="D155" s="60">
        <v>310</v>
      </c>
      <c r="E155" s="94"/>
      <c r="F155" s="59"/>
      <c r="G155" s="61"/>
      <c r="H155" s="55">
        <f aca="true" t="shared" si="14" ref="H155:H218">I155+J155+K155+L155+M155+N155+O155+P155+Q155+R155+S155+T155+U155+V155+W155+X155+Y155+Z155+AA155</f>
        <v>0</v>
      </c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203"/>
      <c r="AB155" s="63"/>
      <c r="AC155" s="65"/>
    </row>
    <row r="156" spans="2:29" s="43" customFormat="1" ht="84">
      <c r="B156" s="109" t="s">
        <v>12</v>
      </c>
      <c r="C156" s="67" t="s">
        <v>232</v>
      </c>
      <c r="D156" s="60"/>
      <c r="E156" s="109"/>
      <c r="F156" s="67"/>
      <c r="G156" s="61"/>
      <c r="H156" s="55">
        <f t="shared" si="14"/>
        <v>0</v>
      </c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203"/>
      <c r="AB156" s="96"/>
      <c r="AC156" s="97"/>
    </row>
    <row r="157" spans="2:29" s="43" customFormat="1" ht="84">
      <c r="B157" s="94" t="s">
        <v>168</v>
      </c>
      <c r="C157" s="59" t="s">
        <v>169</v>
      </c>
      <c r="D157" s="60"/>
      <c r="E157" s="94"/>
      <c r="F157" s="59"/>
      <c r="G157" s="61"/>
      <c r="H157" s="55">
        <f t="shared" si="14"/>
        <v>0</v>
      </c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203"/>
      <c r="AB157" s="63"/>
      <c r="AC157" s="65"/>
    </row>
    <row r="158" spans="2:29" s="43" customFormat="1" ht="21">
      <c r="B158" s="94"/>
      <c r="C158" s="59" t="s">
        <v>135</v>
      </c>
      <c r="D158" s="60">
        <v>226</v>
      </c>
      <c r="E158" s="94"/>
      <c r="F158" s="59"/>
      <c r="G158" s="61"/>
      <c r="H158" s="55">
        <f t="shared" si="14"/>
        <v>0</v>
      </c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203"/>
      <c r="AB158" s="63"/>
      <c r="AC158" s="65"/>
    </row>
    <row r="159" spans="2:29" s="43" customFormat="1" ht="21">
      <c r="B159" s="94"/>
      <c r="C159" s="59" t="s">
        <v>64</v>
      </c>
      <c r="D159" s="60">
        <v>310</v>
      </c>
      <c r="E159" s="94"/>
      <c r="F159" s="59"/>
      <c r="G159" s="61"/>
      <c r="H159" s="55">
        <f t="shared" si="14"/>
        <v>0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203"/>
      <c r="AB159" s="63"/>
      <c r="AC159" s="65"/>
    </row>
    <row r="160" spans="2:29" s="43" customFormat="1" ht="21">
      <c r="B160" s="94"/>
      <c r="C160" s="59" t="s">
        <v>105</v>
      </c>
      <c r="D160" s="60">
        <v>340</v>
      </c>
      <c r="E160" s="94"/>
      <c r="F160" s="59"/>
      <c r="G160" s="61"/>
      <c r="H160" s="55">
        <f t="shared" si="14"/>
        <v>0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203"/>
      <c r="AB160" s="63"/>
      <c r="AC160" s="65"/>
    </row>
    <row r="161" spans="2:29" s="43" customFormat="1" ht="42">
      <c r="B161" s="109" t="s">
        <v>13</v>
      </c>
      <c r="C161" s="156" t="s">
        <v>161</v>
      </c>
      <c r="D161" s="60"/>
      <c r="E161" s="109"/>
      <c r="F161" s="67"/>
      <c r="G161" s="61"/>
      <c r="H161" s="55">
        <f t="shared" si="14"/>
        <v>0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203"/>
      <c r="AB161" s="96"/>
      <c r="AC161" s="97"/>
    </row>
    <row r="162" spans="2:29" s="43" customFormat="1" ht="21">
      <c r="B162" s="94" t="s">
        <v>165</v>
      </c>
      <c r="C162" s="59" t="s">
        <v>148</v>
      </c>
      <c r="D162" s="60"/>
      <c r="E162" s="94"/>
      <c r="F162" s="59"/>
      <c r="G162" s="61"/>
      <c r="H162" s="55">
        <f t="shared" si="14"/>
        <v>0</v>
      </c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203"/>
      <c r="AB162" s="63"/>
      <c r="AC162" s="65"/>
    </row>
    <row r="163" spans="2:29" s="43" customFormat="1" ht="21">
      <c r="B163" s="94"/>
      <c r="C163" s="59" t="s">
        <v>99</v>
      </c>
      <c r="D163" s="60">
        <v>211</v>
      </c>
      <c r="E163" s="94"/>
      <c r="F163" s="59"/>
      <c r="G163" s="61"/>
      <c r="H163" s="55">
        <f t="shared" si="14"/>
        <v>0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203"/>
      <c r="AB163" s="63"/>
      <c r="AC163" s="65"/>
    </row>
    <row r="164" spans="2:29" s="43" customFormat="1" ht="21">
      <c r="B164" s="94"/>
      <c r="C164" s="59" t="s">
        <v>101</v>
      </c>
      <c r="D164" s="60">
        <v>213</v>
      </c>
      <c r="E164" s="94"/>
      <c r="F164" s="59"/>
      <c r="G164" s="61"/>
      <c r="H164" s="55">
        <f t="shared" si="14"/>
        <v>0</v>
      </c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203"/>
      <c r="AB164" s="63"/>
      <c r="AC164" s="65"/>
    </row>
    <row r="165" spans="2:29" s="43" customFormat="1" ht="42">
      <c r="B165" s="94" t="s">
        <v>166</v>
      </c>
      <c r="C165" s="59" t="s">
        <v>149</v>
      </c>
      <c r="D165" s="60">
        <v>310</v>
      </c>
      <c r="E165" s="94"/>
      <c r="F165" s="59"/>
      <c r="G165" s="61"/>
      <c r="H165" s="55">
        <f t="shared" si="14"/>
        <v>0</v>
      </c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203"/>
      <c r="AB165" s="63"/>
      <c r="AC165" s="65"/>
    </row>
    <row r="166" spans="2:29" s="43" customFormat="1" ht="42">
      <c r="B166" s="94" t="s">
        <v>167</v>
      </c>
      <c r="C166" s="59" t="s">
        <v>45</v>
      </c>
      <c r="D166" s="60">
        <v>340</v>
      </c>
      <c r="E166" s="94"/>
      <c r="F166" s="59"/>
      <c r="G166" s="61"/>
      <c r="H166" s="55">
        <f t="shared" si="14"/>
        <v>0</v>
      </c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203"/>
      <c r="AB166" s="63"/>
      <c r="AC166" s="65"/>
    </row>
    <row r="167" spans="2:29" s="43" customFormat="1" ht="63">
      <c r="B167" s="109" t="s">
        <v>14</v>
      </c>
      <c r="C167" s="67" t="s">
        <v>230</v>
      </c>
      <c r="D167" s="60"/>
      <c r="E167" s="110"/>
      <c r="F167" s="67"/>
      <c r="G167" s="61"/>
      <c r="H167" s="55">
        <f t="shared" si="14"/>
        <v>0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203"/>
      <c r="AB167" s="96"/>
      <c r="AC167" s="97"/>
    </row>
    <row r="168" spans="2:29" s="43" customFormat="1" ht="21">
      <c r="B168" s="111"/>
      <c r="C168" s="81" t="s">
        <v>216</v>
      </c>
      <c r="D168" s="82">
        <v>222</v>
      </c>
      <c r="E168" s="109"/>
      <c r="F168" s="67"/>
      <c r="G168" s="61"/>
      <c r="H168" s="55">
        <f t="shared" si="14"/>
        <v>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203"/>
      <c r="AB168" s="96"/>
      <c r="AC168" s="97"/>
    </row>
    <row r="169" spans="2:29" s="43" customFormat="1" ht="42">
      <c r="B169" s="94"/>
      <c r="C169" s="81" t="s">
        <v>164</v>
      </c>
      <c r="D169" s="82">
        <v>226</v>
      </c>
      <c r="E169" s="94"/>
      <c r="F169" s="59"/>
      <c r="G169" s="61"/>
      <c r="H169" s="55">
        <f t="shared" si="14"/>
        <v>0</v>
      </c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203"/>
      <c r="AB169" s="63"/>
      <c r="AC169" s="65"/>
    </row>
    <row r="170" spans="2:29" s="43" customFormat="1" ht="21">
      <c r="B170" s="94"/>
      <c r="C170" s="81" t="s">
        <v>217</v>
      </c>
      <c r="D170" s="82">
        <v>290</v>
      </c>
      <c r="E170" s="94"/>
      <c r="F170" s="59"/>
      <c r="G170" s="61"/>
      <c r="H170" s="55">
        <f t="shared" si="14"/>
        <v>0</v>
      </c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203"/>
      <c r="AB170" s="63"/>
      <c r="AC170" s="65"/>
    </row>
    <row r="171" spans="2:29" s="43" customFormat="1" ht="21">
      <c r="B171" s="94"/>
      <c r="C171" s="81" t="s">
        <v>218</v>
      </c>
      <c r="D171" s="82">
        <v>310</v>
      </c>
      <c r="E171" s="94"/>
      <c r="F171" s="59"/>
      <c r="G171" s="61"/>
      <c r="H171" s="55">
        <f t="shared" si="14"/>
        <v>0</v>
      </c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203"/>
      <c r="AB171" s="63"/>
      <c r="AC171" s="65"/>
    </row>
    <row r="172" spans="2:29" s="43" customFormat="1" ht="21">
      <c r="B172" s="94"/>
      <c r="C172" s="81" t="s">
        <v>219</v>
      </c>
      <c r="D172" s="82">
        <v>340</v>
      </c>
      <c r="E172" s="94"/>
      <c r="F172" s="59"/>
      <c r="G172" s="61"/>
      <c r="H172" s="55">
        <f t="shared" si="14"/>
        <v>0</v>
      </c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203"/>
      <c r="AB172" s="63"/>
      <c r="AC172" s="65"/>
    </row>
    <row r="173" spans="2:29" s="98" customFormat="1" ht="44.25" customHeight="1">
      <c r="B173" s="108" t="s">
        <v>15</v>
      </c>
      <c r="C173" s="67" t="s">
        <v>293</v>
      </c>
      <c r="D173" s="68"/>
      <c r="E173" s="108"/>
      <c r="F173" s="67"/>
      <c r="G173" s="69"/>
      <c r="H173" s="55">
        <f t="shared" si="14"/>
        <v>50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>
        <v>50</v>
      </c>
      <c r="T173" s="62"/>
      <c r="U173" s="62"/>
      <c r="V173" s="62"/>
      <c r="W173" s="62"/>
      <c r="X173" s="62"/>
      <c r="Y173" s="62"/>
      <c r="Z173" s="62"/>
      <c r="AA173" s="62"/>
      <c r="AB173" s="96"/>
      <c r="AC173" s="97"/>
    </row>
    <row r="174" spans="2:29" s="98" customFormat="1" ht="30.75" customHeight="1">
      <c r="B174" s="112"/>
      <c r="C174" s="59" t="s">
        <v>222</v>
      </c>
      <c r="D174" s="113">
        <v>222</v>
      </c>
      <c r="E174" s="108"/>
      <c r="F174" s="67"/>
      <c r="G174" s="69"/>
      <c r="H174" s="55">
        <f t="shared" si="14"/>
        <v>0</v>
      </c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203"/>
      <c r="AB174" s="96"/>
      <c r="AC174" s="97"/>
    </row>
    <row r="175" spans="2:29" s="43" customFormat="1" ht="21">
      <c r="B175" s="94"/>
      <c r="C175" s="59" t="s">
        <v>103</v>
      </c>
      <c r="D175" s="60">
        <v>225</v>
      </c>
      <c r="E175" s="94"/>
      <c r="F175" s="59"/>
      <c r="G175" s="61"/>
      <c r="H175" s="55">
        <f t="shared" si="14"/>
        <v>0</v>
      </c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203"/>
      <c r="AB175" s="63"/>
      <c r="AC175" s="65"/>
    </row>
    <row r="176" spans="2:29" s="43" customFormat="1" ht="21">
      <c r="B176" s="94"/>
      <c r="C176" s="59" t="s">
        <v>135</v>
      </c>
      <c r="D176" s="60">
        <v>212</v>
      </c>
      <c r="E176" s="94"/>
      <c r="F176" s="59"/>
      <c r="G176" s="61"/>
      <c r="H176" s="55">
        <f t="shared" si="14"/>
        <v>0</v>
      </c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203"/>
      <c r="AB176" s="63"/>
      <c r="AC176" s="65"/>
    </row>
    <row r="177" spans="2:29" s="43" customFormat="1" ht="21">
      <c r="B177" s="94"/>
      <c r="C177" s="59" t="s">
        <v>104</v>
      </c>
      <c r="D177" s="60">
        <v>310</v>
      </c>
      <c r="E177" s="94"/>
      <c r="F177" s="59"/>
      <c r="G177" s="61"/>
      <c r="H177" s="55">
        <f t="shared" si="14"/>
        <v>50</v>
      </c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>
        <v>50</v>
      </c>
      <c r="T177" s="62"/>
      <c r="U177" s="62"/>
      <c r="V177" s="62"/>
      <c r="W177" s="62"/>
      <c r="X177" s="62"/>
      <c r="Y177" s="62"/>
      <c r="Z177" s="62"/>
      <c r="AA177" s="203"/>
      <c r="AB177" s="63"/>
      <c r="AC177" s="65"/>
    </row>
    <row r="178" spans="2:29" s="43" customFormat="1" ht="21" thickBot="1">
      <c r="B178" s="46"/>
      <c r="C178" s="114" t="s">
        <v>105</v>
      </c>
      <c r="D178" s="115">
        <v>340</v>
      </c>
      <c r="E178" s="46"/>
      <c r="F178" s="114"/>
      <c r="G178" s="116"/>
      <c r="H178" s="55">
        <f t="shared" si="14"/>
        <v>0</v>
      </c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5"/>
      <c r="AB178" s="117"/>
      <c r="AC178" s="118"/>
    </row>
    <row r="179" spans="2:29" s="78" customFormat="1" ht="21" customHeight="1" thickBot="1">
      <c r="B179" s="139" t="s">
        <v>46</v>
      </c>
      <c r="C179" s="100" t="s">
        <v>19</v>
      </c>
      <c r="D179" s="101"/>
      <c r="E179" s="139"/>
      <c r="F179" s="100"/>
      <c r="G179" s="102"/>
      <c r="H179" s="55">
        <f t="shared" si="14"/>
        <v>0</v>
      </c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215"/>
      <c r="AB179" s="140"/>
      <c r="AC179" s="141"/>
    </row>
    <row r="180" spans="2:29" s="78" customFormat="1" ht="21" customHeight="1" thickBot="1">
      <c r="B180" s="139" t="s">
        <v>47</v>
      </c>
      <c r="C180" s="100" t="s">
        <v>20</v>
      </c>
      <c r="D180" s="101"/>
      <c r="E180" s="139"/>
      <c r="F180" s="100"/>
      <c r="G180" s="102"/>
      <c r="H180" s="55">
        <f t="shared" si="14"/>
        <v>2299080.48</v>
      </c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206">
        <f>AA181+AA183+AA184+AA191+AA194+AA195+AA196+AA197+AA198</f>
        <v>2299080.48</v>
      </c>
      <c r="AB180" s="140"/>
      <c r="AC180" s="141"/>
    </row>
    <row r="181" spans="2:29" s="43" customFormat="1" ht="18.75" customHeight="1">
      <c r="B181" s="42" t="s">
        <v>48</v>
      </c>
      <c r="C181" s="142" t="s">
        <v>49</v>
      </c>
      <c r="D181" s="143">
        <v>226</v>
      </c>
      <c r="E181" s="42"/>
      <c r="F181" s="142"/>
      <c r="G181" s="144"/>
      <c r="H181" s="55">
        <f t="shared" si="14"/>
        <v>1210205.41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212">
        <v>1210205.41</v>
      </c>
      <c r="AB181" s="63"/>
      <c r="AC181" s="65"/>
    </row>
    <row r="182" spans="2:29" s="43" customFormat="1" ht="19.5" customHeight="1">
      <c r="B182" s="94" t="s">
        <v>50</v>
      </c>
      <c r="C182" s="59" t="s">
        <v>51</v>
      </c>
      <c r="D182" s="60">
        <v>212</v>
      </c>
      <c r="E182" s="94"/>
      <c r="F182" s="59"/>
      <c r="G182" s="61"/>
      <c r="H182" s="55">
        <f t="shared" si="14"/>
        <v>0</v>
      </c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203"/>
      <c r="AB182" s="63"/>
      <c r="AC182" s="65"/>
    </row>
    <row r="183" spans="2:29" s="43" customFormat="1" ht="18.75" customHeight="1">
      <c r="B183" s="94" t="s">
        <v>273</v>
      </c>
      <c r="C183" s="59" t="s">
        <v>53</v>
      </c>
      <c r="D183" s="60">
        <v>226</v>
      </c>
      <c r="E183" s="94"/>
      <c r="F183" s="59"/>
      <c r="G183" s="61"/>
      <c r="H183" s="55">
        <f t="shared" si="14"/>
        <v>324411.42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203">
        <v>324411.42</v>
      </c>
      <c r="AB183" s="63"/>
      <c r="AC183" s="65"/>
    </row>
    <row r="184" spans="2:29" s="43" customFormat="1" ht="18.75" customHeight="1">
      <c r="B184" s="94" t="s">
        <v>274</v>
      </c>
      <c r="C184" s="59" t="s">
        <v>55</v>
      </c>
      <c r="D184" s="60">
        <v>221</v>
      </c>
      <c r="E184" s="94"/>
      <c r="F184" s="59"/>
      <c r="G184" s="61"/>
      <c r="H184" s="55">
        <f t="shared" si="14"/>
        <v>58520</v>
      </c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203">
        <v>58520</v>
      </c>
      <c r="AB184" s="63"/>
      <c r="AC184" s="65"/>
    </row>
    <row r="185" spans="2:29" s="43" customFormat="1" ht="18.75" customHeight="1">
      <c r="B185" s="94" t="s">
        <v>275</v>
      </c>
      <c r="C185" s="59" t="s">
        <v>57</v>
      </c>
      <c r="D185" s="60">
        <v>222</v>
      </c>
      <c r="E185" s="94"/>
      <c r="F185" s="59"/>
      <c r="G185" s="61"/>
      <c r="H185" s="55">
        <f t="shared" si="14"/>
        <v>0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203"/>
      <c r="AB185" s="63"/>
      <c r="AC185" s="65"/>
    </row>
    <row r="186" spans="2:29" s="43" customFormat="1" ht="18.75" customHeight="1">
      <c r="B186" s="94" t="s">
        <v>58</v>
      </c>
      <c r="C186" s="59" t="s">
        <v>59</v>
      </c>
      <c r="D186" s="60">
        <v>223</v>
      </c>
      <c r="E186" s="94"/>
      <c r="F186" s="59"/>
      <c r="G186" s="61"/>
      <c r="H186" s="55">
        <f t="shared" si="14"/>
        <v>0</v>
      </c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3"/>
      <c r="AC186" s="65"/>
    </row>
    <row r="187" spans="2:29" s="43" customFormat="1" ht="18.75" customHeight="1">
      <c r="B187" s="94"/>
      <c r="C187" s="59" t="s">
        <v>42</v>
      </c>
      <c r="D187" s="60">
        <v>223</v>
      </c>
      <c r="E187" s="94"/>
      <c r="F187" s="59"/>
      <c r="G187" s="61"/>
      <c r="H187" s="55">
        <f t="shared" si="14"/>
        <v>0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203"/>
      <c r="AB187" s="63"/>
      <c r="AC187" s="65"/>
    </row>
    <row r="188" spans="2:29" s="43" customFormat="1" ht="18.75" customHeight="1">
      <c r="B188" s="94"/>
      <c r="C188" s="59" t="s">
        <v>43</v>
      </c>
      <c r="D188" s="60">
        <v>223</v>
      </c>
      <c r="E188" s="94"/>
      <c r="F188" s="59"/>
      <c r="G188" s="61"/>
      <c r="H188" s="55">
        <f t="shared" si="14"/>
        <v>0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203"/>
      <c r="AB188" s="63"/>
      <c r="AC188" s="65"/>
    </row>
    <row r="189" spans="2:29" s="43" customFormat="1" ht="18.75" customHeight="1">
      <c r="B189" s="94"/>
      <c r="C189" s="59" t="s">
        <v>44</v>
      </c>
      <c r="D189" s="60">
        <v>223</v>
      </c>
      <c r="E189" s="94"/>
      <c r="F189" s="59"/>
      <c r="G189" s="61"/>
      <c r="H189" s="55">
        <f t="shared" si="14"/>
        <v>0</v>
      </c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203"/>
      <c r="AB189" s="63"/>
      <c r="AC189" s="65"/>
    </row>
    <row r="190" spans="2:29" s="43" customFormat="1" ht="18.75" customHeight="1">
      <c r="B190" s="94" t="s">
        <v>276</v>
      </c>
      <c r="C190" s="59" t="s">
        <v>60</v>
      </c>
      <c r="D190" s="60">
        <v>224</v>
      </c>
      <c r="E190" s="94"/>
      <c r="F190" s="59"/>
      <c r="G190" s="61"/>
      <c r="H190" s="55">
        <f t="shared" si="14"/>
        <v>0</v>
      </c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203"/>
      <c r="AB190" s="63"/>
      <c r="AC190" s="65"/>
    </row>
    <row r="191" spans="2:29" s="43" customFormat="1" ht="18.75" customHeight="1">
      <c r="B191" s="94" t="s">
        <v>277</v>
      </c>
      <c r="C191" s="59" t="s">
        <v>61</v>
      </c>
      <c r="D191" s="60">
        <v>225</v>
      </c>
      <c r="E191" s="94"/>
      <c r="F191" s="59"/>
      <c r="G191" s="61"/>
      <c r="H191" s="55">
        <f t="shared" si="14"/>
        <v>58379.19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203">
        <v>58379.19</v>
      </c>
      <c r="AB191" s="63"/>
      <c r="AC191" s="65"/>
    </row>
    <row r="192" spans="2:29" s="43" customFormat="1" ht="18.75" customHeight="1">
      <c r="B192" s="94" t="s">
        <v>278</v>
      </c>
      <c r="C192" s="59" t="s">
        <v>62</v>
      </c>
      <c r="D192" s="60">
        <v>225</v>
      </c>
      <c r="E192" s="94"/>
      <c r="F192" s="59"/>
      <c r="G192" s="61"/>
      <c r="H192" s="55">
        <f t="shared" si="14"/>
        <v>0</v>
      </c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203"/>
      <c r="AB192" s="63"/>
      <c r="AC192" s="65"/>
    </row>
    <row r="193" spans="2:29" s="43" customFormat="1" ht="18.75" customHeight="1">
      <c r="B193" s="94" t="s">
        <v>279</v>
      </c>
      <c r="C193" s="59" t="s">
        <v>122</v>
      </c>
      <c r="D193" s="60">
        <v>225</v>
      </c>
      <c r="E193" s="94"/>
      <c r="F193" s="59"/>
      <c r="G193" s="61"/>
      <c r="H193" s="55">
        <f t="shared" si="14"/>
        <v>0</v>
      </c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203"/>
      <c r="AB193" s="63"/>
      <c r="AC193" s="65"/>
    </row>
    <row r="194" spans="2:29" s="43" customFormat="1" ht="18.75" customHeight="1">
      <c r="B194" s="94" t="s">
        <v>280</v>
      </c>
      <c r="C194" s="59" t="s">
        <v>63</v>
      </c>
      <c r="D194" s="60">
        <v>226</v>
      </c>
      <c r="E194" s="94"/>
      <c r="F194" s="59"/>
      <c r="G194" s="61"/>
      <c r="H194" s="55">
        <f t="shared" si="14"/>
        <v>49232.27</v>
      </c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203">
        <v>49232.27</v>
      </c>
      <c r="AB194" s="63"/>
      <c r="AC194" s="65"/>
    </row>
    <row r="195" spans="2:29" s="43" customFormat="1" ht="18.75" customHeight="1">
      <c r="B195" s="94" t="s">
        <v>281</v>
      </c>
      <c r="C195" s="59" t="s">
        <v>256</v>
      </c>
      <c r="D195" s="60">
        <v>226</v>
      </c>
      <c r="E195" s="94"/>
      <c r="F195" s="59"/>
      <c r="G195" s="61"/>
      <c r="H195" s="55">
        <f t="shared" si="14"/>
        <v>381623.5</v>
      </c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203">
        <v>381623.5</v>
      </c>
      <c r="AB195" s="63"/>
      <c r="AC195" s="65"/>
    </row>
    <row r="196" spans="2:29" s="43" customFormat="1" ht="18.75" customHeight="1">
      <c r="B196" s="94" t="s">
        <v>282</v>
      </c>
      <c r="C196" s="59" t="s">
        <v>111</v>
      </c>
      <c r="D196" s="60">
        <v>290</v>
      </c>
      <c r="E196" s="94"/>
      <c r="F196" s="59"/>
      <c r="G196" s="61"/>
      <c r="H196" s="55">
        <f t="shared" si="14"/>
        <v>24039.69</v>
      </c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203">
        <v>24039.69</v>
      </c>
      <c r="AB196" s="63"/>
      <c r="AC196" s="65"/>
    </row>
    <row r="197" spans="2:29" s="43" customFormat="1" ht="18.75" customHeight="1">
      <c r="B197" s="94" t="s">
        <v>65</v>
      </c>
      <c r="C197" s="59" t="s">
        <v>64</v>
      </c>
      <c r="D197" s="60">
        <v>310</v>
      </c>
      <c r="E197" s="94"/>
      <c r="F197" s="59"/>
      <c r="G197" s="61"/>
      <c r="H197" s="55">
        <f t="shared" si="14"/>
        <v>88638</v>
      </c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203">
        <v>88638</v>
      </c>
      <c r="AB197" s="63"/>
      <c r="AC197" s="65"/>
    </row>
    <row r="198" spans="2:29" s="43" customFormat="1" ht="18.75" customHeight="1">
      <c r="B198" s="46" t="s">
        <v>123</v>
      </c>
      <c r="C198" s="114" t="s">
        <v>91</v>
      </c>
      <c r="D198" s="115">
        <v>340</v>
      </c>
      <c r="E198" s="46"/>
      <c r="F198" s="114"/>
      <c r="G198" s="116"/>
      <c r="H198" s="55">
        <f t="shared" si="14"/>
        <v>104031</v>
      </c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5">
        <v>104031</v>
      </c>
      <c r="AB198" s="63"/>
      <c r="AC198" s="65"/>
    </row>
    <row r="199" spans="2:29" s="43" customFormat="1" ht="18.75" customHeight="1" thickBot="1">
      <c r="B199" s="46" t="s">
        <v>257</v>
      </c>
      <c r="C199" s="114" t="s">
        <v>256</v>
      </c>
      <c r="D199" s="115">
        <v>340</v>
      </c>
      <c r="E199" s="46"/>
      <c r="F199" s="114"/>
      <c r="G199" s="116"/>
      <c r="H199" s="55">
        <f t="shared" si="14"/>
        <v>0</v>
      </c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5"/>
      <c r="AB199" s="63"/>
      <c r="AC199" s="65"/>
    </row>
    <row r="200" spans="2:29" s="78" customFormat="1" ht="18.75" customHeight="1" thickBot="1">
      <c r="B200" s="139" t="s">
        <v>66</v>
      </c>
      <c r="C200" s="100" t="s">
        <v>21</v>
      </c>
      <c r="D200" s="101"/>
      <c r="E200" s="139"/>
      <c r="F200" s="100"/>
      <c r="G200" s="102"/>
      <c r="H200" s="55">
        <f t="shared" si="14"/>
        <v>30949.48</v>
      </c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>
        <f>AA213+AA217</f>
        <v>30949.48</v>
      </c>
      <c r="AB200" s="48"/>
      <c r="AC200" s="48"/>
    </row>
    <row r="201" spans="2:29" s="43" customFormat="1" ht="18.75" customHeight="1">
      <c r="B201" s="94" t="s">
        <v>240</v>
      </c>
      <c r="C201" s="142" t="s">
        <v>49</v>
      </c>
      <c r="D201" s="143">
        <v>211</v>
      </c>
      <c r="E201" s="42"/>
      <c r="F201" s="142"/>
      <c r="G201" s="144"/>
      <c r="H201" s="55">
        <f t="shared" si="14"/>
        <v>0</v>
      </c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212"/>
      <c r="AB201" s="63"/>
      <c r="AC201" s="65"/>
    </row>
    <row r="202" spans="2:29" s="43" customFormat="1" ht="18.75" customHeight="1">
      <c r="B202" s="94" t="s">
        <v>241</v>
      </c>
      <c r="C202" s="59" t="s">
        <v>51</v>
      </c>
      <c r="D202" s="60">
        <v>212</v>
      </c>
      <c r="E202" s="94"/>
      <c r="F202" s="59"/>
      <c r="G202" s="61"/>
      <c r="H202" s="55">
        <f t="shared" si="14"/>
        <v>0</v>
      </c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203"/>
      <c r="AB202" s="63"/>
      <c r="AC202" s="65"/>
    </row>
    <row r="203" spans="2:29" s="43" customFormat="1" ht="18.75" customHeight="1">
      <c r="B203" s="94" t="s">
        <v>258</v>
      </c>
      <c r="C203" s="59" t="s">
        <v>53</v>
      </c>
      <c r="D203" s="60">
        <v>213</v>
      </c>
      <c r="E203" s="94"/>
      <c r="F203" s="59"/>
      <c r="G203" s="61"/>
      <c r="H203" s="55">
        <f t="shared" si="14"/>
        <v>0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203"/>
      <c r="AB203" s="63"/>
      <c r="AC203" s="65"/>
    </row>
    <row r="204" spans="2:29" s="43" customFormat="1" ht="18.75" customHeight="1">
      <c r="B204" s="94" t="s">
        <v>259</v>
      </c>
      <c r="C204" s="59" t="s">
        <v>55</v>
      </c>
      <c r="D204" s="60">
        <v>221</v>
      </c>
      <c r="E204" s="94"/>
      <c r="F204" s="59"/>
      <c r="G204" s="61"/>
      <c r="H204" s="55">
        <f t="shared" si="14"/>
        <v>0</v>
      </c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203"/>
      <c r="AB204" s="63"/>
      <c r="AC204" s="65"/>
    </row>
    <row r="205" spans="2:29" s="43" customFormat="1" ht="18.75" customHeight="1">
      <c r="B205" s="94" t="s">
        <v>260</v>
      </c>
      <c r="C205" s="59" t="s">
        <v>57</v>
      </c>
      <c r="D205" s="60">
        <v>222</v>
      </c>
      <c r="E205" s="94"/>
      <c r="F205" s="59"/>
      <c r="G205" s="61"/>
      <c r="H205" s="55">
        <f t="shared" si="14"/>
        <v>0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203"/>
      <c r="AB205" s="63"/>
      <c r="AC205" s="65"/>
    </row>
    <row r="206" spans="2:29" s="43" customFormat="1" ht="18.75" customHeight="1">
      <c r="B206" s="94" t="s">
        <v>242</v>
      </c>
      <c r="C206" s="59" t="s">
        <v>113</v>
      </c>
      <c r="D206" s="60">
        <v>223</v>
      </c>
      <c r="E206" s="94"/>
      <c r="F206" s="59"/>
      <c r="G206" s="61"/>
      <c r="H206" s="55">
        <f t="shared" si="14"/>
        <v>0</v>
      </c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2:29" s="43" customFormat="1" ht="18.75" customHeight="1">
      <c r="B207" s="94"/>
      <c r="C207" s="59" t="s">
        <v>42</v>
      </c>
      <c r="D207" s="60">
        <v>223</v>
      </c>
      <c r="E207" s="94"/>
      <c r="F207" s="59"/>
      <c r="G207" s="61"/>
      <c r="H207" s="55">
        <f t="shared" si="14"/>
        <v>0</v>
      </c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203"/>
      <c r="AB207" s="63"/>
      <c r="AC207" s="65"/>
    </row>
    <row r="208" spans="2:29" s="43" customFormat="1" ht="18.75" customHeight="1">
      <c r="B208" s="94"/>
      <c r="C208" s="59" t="s">
        <v>43</v>
      </c>
      <c r="D208" s="60">
        <v>223</v>
      </c>
      <c r="E208" s="94"/>
      <c r="F208" s="59"/>
      <c r="G208" s="61"/>
      <c r="H208" s="55">
        <f t="shared" si="14"/>
        <v>0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203"/>
      <c r="AB208" s="63"/>
      <c r="AC208" s="65"/>
    </row>
    <row r="209" spans="2:29" s="43" customFormat="1" ht="18.75" customHeight="1">
      <c r="B209" s="94"/>
      <c r="C209" s="59" t="s">
        <v>44</v>
      </c>
      <c r="D209" s="60">
        <v>223</v>
      </c>
      <c r="E209" s="94"/>
      <c r="F209" s="59"/>
      <c r="G209" s="61"/>
      <c r="H209" s="55">
        <f t="shared" si="14"/>
        <v>0</v>
      </c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203"/>
      <c r="AB209" s="63"/>
      <c r="AC209" s="65"/>
    </row>
    <row r="210" spans="2:29" s="43" customFormat="1" ht="18.75" customHeight="1">
      <c r="B210" s="94" t="s">
        <v>261</v>
      </c>
      <c r="C210" s="59" t="s">
        <v>60</v>
      </c>
      <c r="D210" s="60">
        <v>224</v>
      </c>
      <c r="E210" s="94"/>
      <c r="F210" s="59"/>
      <c r="G210" s="61"/>
      <c r="H210" s="55">
        <f t="shared" si="14"/>
        <v>0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203"/>
      <c r="AB210" s="63"/>
      <c r="AC210" s="65"/>
    </row>
    <row r="211" spans="2:29" s="43" customFormat="1" ht="18.75" customHeight="1">
      <c r="B211" s="94" t="s">
        <v>262</v>
      </c>
      <c r="C211" s="59" t="s">
        <v>61</v>
      </c>
      <c r="D211" s="60">
        <v>225</v>
      </c>
      <c r="E211" s="94"/>
      <c r="F211" s="59"/>
      <c r="G211" s="61"/>
      <c r="H211" s="55">
        <f t="shared" si="14"/>
        <v>0</v>
      </c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203"/>
      <c r="AB211" s="63"/>
      <c r="AC211" s="65"/>
    </row>
    <row r="212" spans="2:29" s="43" customFormat="1" ht="18.75" customHeight="1">
      <c r="B212" s="94" t="s">
        <v>263</v>
      </c>
      <c r="C212" s="59" t="s">
        <v>62</v>
      </c>
      <c r="D212" s="60">
        <v>225</v>
      </c>
      <c r="E212" s="94"/>
      <c r="F212" s="59"/>
      <c r="G212" s="61"/>
      <c r="H212" s="55">
        <f t="shared" si="14"/>
        <v>0</v>
      </c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203"/>
      <c r="AB212" s="63"/>
      <c r="AC212" s="65"/>
    </row>
    <row r="213" spans="2:29" s="43" customFormat="1" ht="18.75" customHeight="1">
      <c r="B213" s="94" t="s">
        <v>264</v>
      </c>
      <c r="C213" s="59" t="s">
        <v>122</v>
      </c>
      <c r="D213" s="60">
        <v>225</v>
      </c>
      <c r="E213" s="94"/>
      <c r="F213" s="59"/>
      <c r="G213" s="61"/>
      <c r="H213" s="55">
        <f t="shared" si="14"/>
        <v>509.81</v>
      </c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203">
        <v>509.81</v>
      </c>
      <c r="AB213" s="63"/>
      <c r="AC213" s="65"/>
    </row>
    <row r="214" spans="2:29" s="43" customFormat="1" ht="18.75" customHeight="1">
      <c r="B214" s="94" t="s">
        <v>265</v>
      </c>
      <c r="C214" s="59" t="s">
        <v>63</v>
      </c>
      <c r="D214" s="60">
        <v>226</v>
      </c>
      <c r="E214" s="94"/>
      <c r="F214" s="59"/>
      <c r="G214" s="61"/>
      <c r="H214" s="55">
        <f t="shared" si="14"/>
        <v>0</v>
      </c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203"/>
      <c r="AB214" s="63"/>
      <c r="AC214" s="65"/>
    </row>
    <row r="215" spans="2:29" s="43" customFormat="1" ht="18.75" customHeight="1">
      <c r="B215" s="94" t="s">
        <v>266</v>
      </c>
      <c r="C215" s="59" t="s">
        <v>111</v>
      </c>
      <c r="D215" s="60">
        <v>290</v>
      </c>
      <c r="E215" s="94"/>
      <c r="F215" s="59"/>
      <c r="G215" s="61"/>
      <c r="H215" s="55">
        <f t="shared" si="14"/>
        <v>0</v>
      </c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203"/>
      <c r="AB215" s="63"/>
      <c r="AC215" s="65"/>
    </row>
    <row r="216" spans="2:29" s="43" customFormat="1" ht="18.75" customHeight="1">
      <c r="B216" s="94" t="s">
        <v>267</v>
      </c>
      <c r="C216" s="59" t="s">
        <v>64</v>
      </c>
      <c r="D216" s="60">
        <v>310</v>
      </c>
      <c r="E216" s="94"/>
      <c r="F216" s="59"/>
      <c r="G216" s="61"/>
      <c r="H216" s="55">
        <f t="shared" si="14"/>
        <v>0</v>
      </c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203"/>
      <c r="AB216" s="63"/>
      <c r="AC216" s="65"/>
    </row>
    <row r="217" spans="2:29" s="43" customFormat="1" ht="18.75" customHeight="1" thickBot="1">
      <c r="B217" s="46" t="s">
        <v>268</v>
      </c>
      <c r="C217" s="114" t="s">
        <v>112</v>
      </c>
      <c r="D217" s="115">
        <v>340</v>
      </c>
      <c r="E217" s="46"/>
      <c r="F217" s="114"/>
      <c r="G217" s="116"/>
      <c r="H217" s="55">
        <f t="shared" si="14"/>
        <v>30439.67</v>
      </c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5">
        <v>30439.67</v>
      </c>
      <c r="AB217" s="63"/>
      <c r="AC217" s="65"/>
    </row>
    <row r="218" spans="2:29" s="98" customFormat="1" ht="21" thickBot="1">
      <c r="B218" s="99" t="s">
        <v>67</v>
      </c>
      <c r="C218" s="100" t="s">
        <v>22</v>
      </c>
      <c r="D218" s="101"/>
      <c r="E218" s="99"/>
      <c r="F218" s="100"/>
      <c r="G218" s="102"/>
      <c r="H218" s="55">
        <f t="shared" si="14"/>
        <v>0</v>
      </c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96"/>
      <c r="AC218" s="71"/>
    </row>
    <row r="219" spans="2:29" s="43" customFormat="1" ht="21">
      <c r="B219" s="94" t="s">
        <v>68</v>
      </c>
      <c r="C219" s="142" t="s">
        <v>49</v>
      </c>
      <c r="D219" s="143">
        <v>211</v>
      </c>
      <c r="E219" s="42"/>
      <c r="F219" s="142"/>
      <c r="G219" s="144"/>
      <c r="H219" s="55">
        <f>I219+J219+K219+L219+M219+N219+O219+P219+Q219+R219+S219+T219+U219+V219+W219+X219+Y219+Z219+AA219</f>
        <v>0</v>
      </c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212"/>
      <c r="AB219" s="63"/>
      <c r="AC219" s="65"/>
    </row>
    <row r="220" spans="2:29" s="43" customFormat="1" ht="21">
      <c r="B220" s="94" t="s">
        <v>69</v>
      </c>
      <c r="C220" s="59" t="s">
        <v>51</v>
      </c>
      <c r="D220" s="60">
        <v>212</v>
      </c>
      <c r="E220" s="94"/>
      <c r="F220" s="59"/>
      <c r="G220" s="61"/>
      <c r="H220" s="55">
        <f>I220+J220+K220+L220+M220+N220+O220+P220+Q220+R220+S220+T220+U220+V220+W220+X220+Y220+Z220+AA220</f>
        <v>0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203"/>
      <c r="AB220" s="63"/>
      <c r="AC220" s="65"/>
    </row>
    <row r="221" spans="2:29" s="43" customFormat="1" ht="21">
      <c r="B221" s="94" t="s">
        <v>70</v>
      </c>
      <c r="C221" s="59" t="s">
        <v>53</v>
      </c>
      <c r="D221" s="60">
        <v>213</v>
      </c>
      <c r="E221" s="94"/>
      <c r="F221" s="59"/>
      <c r="G221" s="61"/>
      <c r="H221" s="55">
        <f>I221+J221+K221+L221+M221+N221+O221+P221+Q221+R221+S221+T221+U221+V221+W221+X221+Y221+Z221+AA221</f>
        <v>0</v>
      </c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203"/>
      <c r="AB221" s="63"/>
      <c r="AC221" s="65"/>
    </row>
    <row r="222" spans="2:29" s="43" customFormat="1" ht="21">
      <c r="B222" s="94" t="s">
        <v>71</v>
      </c>
      <c r="C222" s="59" t="s">
        <v>55</v>
      </c>
      <c r="D222" s="60">
        <v>221</v>
      </c>
      <c r="E222" s="94"/>
      <c r="F222" s="59"/>
      <c r="G222" s="61"/>
      <c r="H222" s="55">
        <f>I222+J222+K222+L222+M222+N222+O222+P222+Q222+R222+S222+T222+U222+V222+W222+X222+Y222+Z222+AA222</f>
        <v>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203"/>
      <c r="AB222" s="63"/>
      <c r="AC222" s="65"/>
    </row>
    <row r="223" spans="2:29" s="43" customFormat="1" ht="21">
      <c r="B223" s="94" t="s">
        <v>72</v>
      </c>
      <c r="C223" s="59" t="s">
        <v>57</v>
      </c>
      <c r="D223" s="60">
        <v>222</v>
      </c>
      <c r="E223" s="94"/>
      <c r="F223" s="59"/>
      <c r="G223" s="61"/>
      <c r="H223" s="55">
        <f>I223+J223+K223+L223+M223+N223+O223+P223+Q223+R223+S223+T223+U223+V223+W223+X223+Y223+Z223+AA223</f>
        <v>0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203"/>
      <c r="AB223" s="63"/>
      <c r="AC223" s="65"/>
    </row>
    <row r="224" spans="2:29" s="43" customFormat="1" ht="21">
      <c r="B224" s="94" t="s">
        <v>73</v>
      </c>
      <c r="C224" s="59" t="s">
        <v>113</v>
      </c>
      <c r="D224" s="60">
        <v>223</v>
      </c>
      <c r="E224" s="94"/>
      <c r="F224" s="59"/>
      <c r="G224" s="61"/>
      <c r="H224" s="55">
        <f aca="true" t="shared" si="15" ref="H224:H234">I224+J224+K224+L224+M224+N224+O224+P224+Q224+R224+S224+T224+U224+V224+W224+X224+Y224+Z224+AA224</f>
        <v>0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3"/>
      <c r="AC224" s="65"/>
    </row>
    <row r="225" spans="2:29" s="43" customFormat="1" ht="21">
      <c r="B225" s="94"/>
      <c r="C225" s="59" t="s">
        <v>42</v>
      </c>
      <c r="D225" s="60">
        <v>223</v>
      </c>
      <c r="E225" s="94"/>
      <c r="F225" s="59"/>
      <c r="G225" s="61"/>
      <c r="H225" s="55">
        <f t="shared" si="15"/>
        <v>0</v>
      </c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203"/>
      <c r="AB225" s="63"/>
      <c r="AC225" s="65"/>
    </row>
    <row r="226" spans="2:29" s="43" customFormat="1" ht="21">
      <c r="B226" s="94"/>
      <c r="C226" s="59" t="s">
        <v>43</v>
      </c>
      <c r="D226" s="60">
        <v>223</v>
      </c>
      <c r="E226" s="94"/>
      <c r="F226" s="59"/>
      <c r="G226" s="61"/>
      <c r="H226" s="55">
        <f t="shared" si="15"/>
        <v>0</v>
      </c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203"/>
      <c r="AB226" s="63"/>
      <c r="AC226" s="65"/>
    </row>
    <row r="227" spans="2:29" s="43" customFormat="1" ht="21">
      <c r="B227" s="94"/>
      <c r="C227" s="59" t="s">
        <v>44</v>
      </c>
      <c r="D227" s="60">
        <v>223</v>
      </c>
      <c r="E227" s="94"/>
      <c r="F227" s="59"/>
      <c r="G227" s="61"/>
      <c r="H227" s="55">
        <f t="shared" si="15"/>
        <v>0</v>
      </c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203"/>
      <c r="AB227" s="63"/>
      <c r="AC227" s="65"/>
    </row>
    <row r="228" spans="2:29" s="43" customFormat="1" ht="21">
      <c r="B228" s="94" t="s">
        <v>74</v>
      </c>
      <c r="C228" s="59" t="s">
        <v>60</v>
      </c>
      <c r="D228" s="60">
        <v>224</v>
      </c>
      <c r="E228" s="94"/>
      <c r="F228" s="59"/>
      <c r="G228" s="61"/>
      <c r="H228" s="55">
        <f t="shared" si="15"/>
        <v>0</v>
      </c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203"/>
      <c r="AB228" s="63"/>
      <c r="AC228" s="65"/>
    </row>
    <row r="229" spans="2:29" s="43" customFormat="1" ht="21">
      <c r="B229" s="94" t="s">
        <v>75</v>
      </c>
      <c r="C229" s="59" t="s">
        <v>61</v>
      </c>
      <c r="D229" s="60">
        <v>225</v>
      </c>
      <c r="E229" s="94"/>
      <c r="F229" s="59"/>
      <c r="G229" s="61"/>
      <c r="H229" s="55">
        <f t="shared" si="15"/>
        <v>0</v>
      </c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203"/>
      <c r="AB229" s="63"/>
      <c r="AC229" s="65"/>
    </row>
    <row r="230" spans="2:29" s="43" customFormat="1" ht="21">
      <c r="B230" s="94" t="s">
        <v>243</v>
      </c>
      <c r="C230" s="59" t="s">
        <v>62</v>
      </c>
      <c r="D230" s="60">
        <v>225</v>
      </c>
      <c r="E230" s="94"/>
      <c r="F230" s="59"/>
      <c r="G230" s="61"/>
      <c r="H230" s="55">
        <f t="shared" si="15"/>
        <v>0</v>
      </c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203"/>
      <c r="AB230" s="63"/>
      <c r="AC230" s="65"/>
    </row>
    <row r="231" spans="2:29" s="43" customFormat="1" ht="21">
      <c r="B231" s="94" t="s">
        <v>244</v>
      </c>
      <c r="C231" s="59" t="s">
        <v>122</v>
      </c>
      <c r="D231" s="60">
        <v>225</v>
      </c>
      <c r="E231" s="94"/>
      <c r="F231" s="59"/>
      <c r="G231" s="61"/>
      <c r="H231" s="55">
        <f t="shared" si="15"/>
        <v>0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203"/>
      <c r="AB231" s="63"/>
      <c r="AC231" s="65"/>
    </row>
    <row r="232" spans="2:29" s="43" customFormat="1" ht="21">
      <c r="B232" s="94" t="s">
        <v>245</v>
      </c>
      <c r="C232" s="59" t="s">
        <v>63</v>
      </c>
      <c r="D232" s="60">
        <v>226</v>
      </c>
      <c r="E232" s="94"/>
      <c r="F232" s="59"/>
      <c r="G232" s="61"/>
      <c r="H232" s="55">
        <f t="shared" si="15"/>
        <v>0</v>
      </c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203"/>
      <c r="AB232" s="63"/>
      <c r="AC232" s="65"/>
    </row>
    <row r="233" spans="2:29" s="43" customFormat="1" ht="21">
      <c r="B233" s="94" t="s">
        <v>246</v>
      </c>
      <c r="C233" s="59" t="s">
        <v>256</v>
      </c>
      <c r="D233" s="60">
        <v>226</v>
      </c>
      <c r="E233" s="94"/>
      <c r="F233" s="59"/>
      <c r="G233" s="61"/>
      <c r="H233" s="55">
        <f t="shared" si="15"/>
        <v>0</v>
      </c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203"/>
      <c r="AB233" s="63"/>
      <c r="AC233" s="65"/>
    </row>
    <row r="234" spans="2:29" s="43" customFormat="1" ht="21">
      <c r="B234" s="94" t="s">
        <v>247</v>
      </c>
      <c r="C234" s="59" t="s">
        <v>111</v>
      </c>
      <c r="D234" s="60">
        <v>290</v>
      </c>
      <c r="E234" s="94"/>
      <c r="F234" s="59"/>
      <c r="G234" s="61"/>
      <c r="H234" s="55">
        <f t="shared" si="15"/>
        <v>0</v>
      </c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203"/>
      <c r="AB234" s="63"/>
      <c r="AC234" s="65"/>
    </row>
    <row r="235" spans="2:29" s="43" customFormat="1" ht="21">
      <c r="B235" s="94" t="s">
        <v>248</v>
      </c>
      <c r="C235" s="59" t="s">
        <v>64</v>
      </c>
      <c r="D235" s="60">
        <v>310</v>
      </c>
      <c r="E235" s="94"/>
      <c r="F235" s="59"/>
      <c r="G235" s="61"/>
      <c r="H235" s="55">
        <f>I235+J235+K235+L235+M235+N235+O235+P235+Q235+R235+S235+T235+U235+V235+W235+X235+Y235+Z235+AA235</f>
        <v>0</v>
      </c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203"/>
      <c r="AB235" s="63"/>
      <c r="AC235" s="65"/>
    </row>
    <row r="236" spans="2:29" s="43" customFormat="1" ht="21" thickBot="1">
      <c r="B236" s="46" t="s">
        <v>269</v>
      </c>
      <c r="C236" s="114" t="s">
        <v>112</v>
      </c>
      <c r="D236" s="115">
        <v>340</v>
      </c>
      <c r="E236" s="46"/>
      <c r="F236" s="114"/>
      <c r="G236" s="116"/>
      <c r="H236" s="55">
        <f>I236+J236+K236+L236+M236+N236+O236+P236+Q236+R236+S236+T236+U236+V236+W236+X236+Y236+Z236+AA236</f>
        <v>0</v>
      </c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5"/>
      <c r="AB236" s="63"/>
      <c r="AC236" s="65"/>
    </row>
    <row r="237" spans="2:29" s="98" customFormat="1" ht="21" thickBot="1">
      <c r="B237" s="99" t="s">
        <v>76</v>
      </c>
      <c r="C237" s="100" t="s">
        <v>23</v>
      </c>
      <c r="D237" s="101"/>
      <c r="E237" s="99"/>
      <c r="F237" s="100"/>
      <c r="G237" s="102"/>
      <c r="H237" s="55">
        <f>I237+J237+K237+L237+M237+N237+O237+P237+Q237+R237+S237+T237+U237+V237+W237+X237+Y237+Z237+AA237</f>
        <v>269566.78</v>
      </c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>
        <f>AA249+AA251+AA253+AA255</f>
        <v>269566.78</v>
      </c>
      <c r="AB237" s="96"/>
      <c r="AC237" s="97"/>
    </row>
    <row r="238" spans="2:29" s="43" customFormat="1" ht="18.75" customHeight="1">
      <c r="B238" s="42" t="s">
        <v>77</v>
      </c>
      <c r="C238" s="142" t="s">
        <v>49</v>
      </c>
      <c r="D238" s="143">
        <v>211</v>
      </c>
      <c r="E238" s="42"/>
      <c r="F238" s="142"/>
      <c r="G238" s="144"/>
      <c r="H238" s="55">
        <f aca="true" t="shared" si="16" ref="H238:H248">I238+J238+K238+L238+M238+N238+O238+P238+Q238+R238+S238+T238+U238+V238+W238+X238+Y238+Z238+AA238</f>
        <v>0</v>
      </c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212"/>
      <c r="AB238" s="63"/>
      <c r="AC238" s="65"/>
    </row>
    <row r="239" spans="2:29" s="43" customFormat="1" ht="18.75" customHeight="1">
      <c r="B239" s="94" t="s">
        <v>78</v>
      </c>
      <c r="C239" s="59" t="s">
        <v>51</v>
      </c>
      <c r="D239" s="60">
        <v>212</v>
      </c>
      <c r="E239" s="94"/>
      <c r="F239" s="59"/>
      <c r="G239" s="61"/>
      <c r="H239" s="55">
        <f t="shared" si="16"/>
        <v>0</v>
      </c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203"/>
      <c r="AB239" s="63"/>
      <c r="AC239" s="65"/>
    </row>
    <row r="240" spans="2:29" s="43" customFormat="1" ht="18.75" customHeight="1">
      <c r="B240" s="94" t="s">
        <v>79</v>
      </c>
      <c r="C240" s="59" t="s">
        <v>53</v>
      </c>
      <c r="D240" s="60">
        <v>213</v>
      </c>
      <c r="E240" s="94"/>
      <c r="F240" s="59"/>
      <c r="G240" s="61"/>
      <c r="H240" s="55">
        <f t="shared" si="16"/>
        <v>0</v>
      </c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203"/>
      <c r="AB240" s="63"/>
      <c r="AC240" s="65"/>
    </row>
    <row r="241" spans="2:29" s="43" customFormat="1" ht="18.75" customHeight="1">
      <c r="B241" s="94" t="s">
        <v>80</v>
      </c>
      <c r="C241" s="59" t="s">
        <v>55</v>
      </c>
      <c r="D241" s="60">
        <v>221</v>
      </c>
      <c r="E241" s="94"/>
      <c r="F241" s="59"/>
      <c r="G241" s="61"/>
      <c r="H241" s="55">
        <f t="shared" si="16"/>
        <v>0</v>
      </c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203"/>
      <c r="AB241" s="63"/>
      <c r="AC241" s="65"/>
    </row>
    <row r="242" spans="2:29" s="43" customFormat="1" ht="18.75" customHeight="1">
      <c r="B242" s="94" t="s">
        <v>81</v>
      </c>
      <c r="C242" s="59" t="s">
        <v>57</v>
      </c>
      <c r="D242" s="60">
        <v>222</v>
      </c>
      <c r="E242" s="94"/>
      <c r="F242" s="59"/>
      <c r="G242" s="61"/>
      <c r="H242" s="55">
        <f t="shared" si="16"/>
        <v>0</v>
      </c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203"/>
      <c r="AB242" s="63"/>
      <c r="AC242" s="65"/>
    </row>
    <row r="243" spans="2:29" s="43" customFormat="1" ht="18.75" customHeight="1">
      <c r="B243" s="94" t="s">
        <v>82</v>
      </c>
      <c r="C243" s="59" t="s">
        <v>113</v>
      </c>
      <c r="D243" s="60">
        <v>223</v>
      </c>
      <c r="E243" s="94"/>
      <c r="F243" s="59"/>
      <c r="G243" s="61"/>
      <c r="H243" s="55">
        <f t="shared" si="16"/>
        <v>0</v>
      </c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3"/>
      <c r="AC243" s="65"/>
    </row>
    <row r="244" spans="2:29" s="43" customFormat="1" ht="18.75" customHeight="1">
      <c r="B244" s="94"/>
      <c r="C244" s="59" t="s">
        <v>42</v>
      </c>
      <c r="D244" s="60">
        <v>223</v>
      </c>
      <c r="E244" s="94"/>
      <c r="F244" s="59"/>
      <c r="G244" s="61"/>
      <c r="H244" s="55">
        <f t="shared" si="16"/>
        <v>0</v>
      </c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203"/>
      <c r="AB244" s="63"/>
      <c r="AC244" s="65"/>
    </row>
    <row r="245" spans="2:29" s="43" customFormat="1" ht="18.75" customHeight="1">
      <c r="B245" s="94"/>
      <c r="C245" s="59" t="s">
        <v>43</v>
      </c>
      <c r="D245" s="60">
        <v>223</v>
      </c>
      <c r="E245" s="94"/>
      <c r="F245" s="59"/>
      <c r="G245" s="61"/>
      <c r="H245" s="55">
        <f t="shared" si="16"/>
        <v>0</v>
      </c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203"/>
      <c r="AB245" s="63"/>
      <c r="AC245" s="65"/>
    </row>
    <row r="246" spans="2:29" s="43" customFormat="1" ht="18.75" customHeight="1">
      <c r="B246" s="94"/>
      <c r="C246" s="59" t="s">
        <v>44</v>
      </c>
      <c r="D246" s="60">
        <v>223</v>
      </c>
      <c r="E246" s="94"/>
      <c r="F246" s="59"/>
      <c r="G246" s="61"/>
      <c r="H246" s="55">
        <f t="shared" si="16"/>
        <v>0</v>
      </c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203"/>
      <c r="AB246" s="63"/>
      <c r="AC246" s="65"/>
    </row>
    <row r="247" spans="2:29" s="43" customFormat="1" ht="18.75" customHeight="1">
      <c r="B247" s="94" t="s">
        <v>83</v>
      </c>
      <c r="C247" s="59" t="s">
        <v>60</v>
      </c>
      <c r="D247" s="60">
        <v>224</v>
      </c>
      <c r="E247" s="94"/>
      <c r="F247" s="59"/>
      <c r="G247" s="61"/>
      <c r="H247" s="55">
        <f t="shared" si="16"/>
        <v>0</v>
      </c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203"/>
      <c r="AB247" s="63"/>
      <c r="AC247" s="65"/>
    </row>
    <row r="248" spans="2:29" s="43" customFormat="1" ht="18.75" customHeight="1">
      <c r="B248" s="94" t="s">
        <v>84</v>
      </c>
      <c r="C248" s="59" t="s">
        <v>61</v>
      </c>
      <c r="D248" s="60">
        <v>225</v>
      </c>
      <c r="E248" s="94"/>
      <c r="F248" s="59"/>
      <c r="G248" s="61"/>
      <c r="H248" s="55">
        <f t="shared" si="16"/>
        <v>0</v>
      </c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203"/>
      <c r="AB248" s="63"/>
      <c r="AC248" s="65"/>
    </row>
    <row r="249" spans="2:29" s="43" customFormat="1" ht="18.75" customHeight="1">
      <c r="B249" s="94" t="s">
        <v>85</v>
      </c>
      <c r="C249" s="59" t="s">
        <v>62</v>
      </c>
      <c r="D249" s="60">
        <v>225</v>
      </c>
      <c r="E249" s="94"/>
      <c r="F249" s="59"/>
      <c r="G249" s="61"/>
      <c r="H249" s="55">
        <f aca="true" t="shared" si="17" ref="H249:H255">I249+J249+K249+L249+M249+N249+O249+P249+Q249+R249+S249+T249+U249+V249+W249+X249+Y249+Z249+AA249</f>
        <v>7300</v>
      </c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203">
        <v>7300</v>
      </c>
      <c r="AB249" s="63"/>
      <c r="AC249" s="65"/>
    </row>
    <row r="250" spans="2:29" s="43" customFormat="1" ht="18.75" customHeight="1">
      <c r="B250" s="94" t="s">
        <v>249</v>
      </c>
      <c r="C250" s="59" t="s">
        <v>122</v>
      </c>
      <c r="D250" s="60">
        <v>225</v>
      </c>
      <c r="E250" s="94"/>
      <c r="F250" s="59"/>
      <c r="G250" s="61"/>
      <c r="H250" s="55">
        <f t="shared" si="17"/>
        <v>0</v>
      </c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203"/>
      <c r="AB250" s="63"/>
      <c r="AC250" s="65"/>
    </row>
    <row r="251" spans="2:29" s="43" customFormat="1" ht="18.75" customHeight="1">
      <c r="B251" s="94" t="s">
        <v>250</v>
      </c>
      <c r="C251" s="59" t="s">
        <v>63</v>
      </c>
      <c r="D251" s="60">
        <v>226</v>
      </c>
      <c r="E251" s="94"/>
      <c r="F251" s="59"/>
      <c r="G251" s="61"/>
      <c r="H251" s="55">
        <f t="shared" si="17"/>
        <v>86900</v>
      </c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203">
        <v>86900</v>
      </c>
      <c r="AB251" s="63"/>
      <c r="AC251" s="65"/>
    </row>
    <row r="252" spans="2:29" s="43" customFormat="1" ht="18.75" customHeight="1">
      <c r="B252" s="94" t="s">
        <v>86</v>
      </c>
      <c r="C252" s="59" t="s">
        <v>256</v>
      </c>
      <c r="D252" s="60">
        <v>226</v>
      </c>
      <c r="E252" s="94"/>
      <c r="F252" s="59"/>
      <c r="G252" s="61"/>
      <c r="H252" s="55">
        <f t="shared" si="17"/>
        <v>0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203"/>
      <c r="AB252" s="63"/>
      <c r="AC252" s="65"/>
    </row>
    <row r="253" spans="2:29" s="43" customFormat="1" ht="18.75" customHeight="1">
      <c r="B253" s="94" t="s">
        <v>251</v>
      </c>
      <c r="C253" s="59" t="s">
        <v>111</v>
      </c>
      <c r="D253" s="60">
        <v>290</v>
      </c>
      <c r="E253" s="94"/>
      <c r="F253" s="59"/>
      <c r="G253" s="61"/>
      <c r="H253" s="55">
        <f t="shared" si="17"/>
        <v>78043.81</v>
      </c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203">
        <v>78043.81</v>
      </c>
      <c r="AB253" s="63"/>
      <c r="AC253" s="65"/>
    </row>
    <row r="254" spans="2:29" s="43" customFormat="1" ht="18.75" customHeight="1">
      <c r="B254" s="94" t="s">
        <v>270</v>
      </c>
      <c r="C254" s="59" t="s">
        <v>64</v>
      </c>
      <c r="D254" s="60">
        <v>310</v>
      </c>
      <c r="E254" s="94"/>
      <c r="F254" s="59"/>
      <c r="G254" s="61"/>
      <c r="H254" s="55">
        <f t="shared" si="17"/>
        <v>0</v>
      </c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203"/>
      <c r="AB254" s="63"/>
      <c r="AC254" s="65"/>
    </row>
    <row r="255" spans="2:29" s="43" customFormat="1" ht="18.75" customHeight="1" thickBot="1">
      <c r="B255" s="46" t="s">
        <v>271</v>
      </c>
      <c r="C255" s="114" t="s">
        <v>112</v>
      </c>
      <c r="D255" s="115">
        <v>340</v>
      </c>
      <c r="E255" s="46"/>
      <c r="F255" s="114"/>
      <c r="G255" s="116"/>
      <c r="H255" s="55">
        <f t="shared" si="17"/>
        <v>97322.97</v>
      </c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5">
        <v>97322.97</v>
      </c>
      <c r="AB255" s="117"/>
      <c r="AC255" s="118"/>
    </row>
    <row r="256" spans="2:29" s="47" customFormat="1" ht="20.25" customHeight="1" thickBot="1">
      <c r="B256" s="166" t="s">
        <v>252</v>
      </c>
      <c r="C256" s="167"/>
      <c r="D256" s="30"/>
      <c r="E256" s="166"/>
      <c r="F256" s="167"/>
      <c r="G256" s="31"/>
      <c r="H256" s="55">
        <f>H269+H272</f>
        <v>175673.44999999998</v>
      </c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</row>
    <row r="257" spans="2:29" s="47" customFormat="1" ht="21">
      <c r="B257" s="51">
        <v>1</v>
      </c>
      <c r="C257" s="52" t="s">
        <v>3</v>
      </c>
      <c r="D257" s="53"/>
      <c r="E257" s="51"/>
      <c r="F257" s="52"/>
      <c r="G257" s="54"/>
      <c r="H257" s="55">
        <f>I257+J257+K257+L257+M257+N257+O257+P257+Q257+R257+S257+T257+U257+V257+W257+X257+Y257+Z257+AA257</f>
        <v>0</v>
      </c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2:29" s="43" customFormat="1" ht="19.5" customHeight="1">
      <c r="B258" s="58" t="s">
        <v>5</v>
      </c>
      <c r="C258" s="59" t="s">
        <v>6</v>
      </c>
      <c r="D258" s="60"/>
      <c r="E258" s="58"/>
      <c r="F258" s="59"/>
      <c r="G258" s="61"/>
      <c r="H258" s="55">
        <f>I258+J258+K258+L258+M258+N258+O258+P258+Q258+R258+S258+T258+U258+V258+W258+X258+Y258+Z258+AA258</f>
        <v>0</v>
      </c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3"/>
      <c r="AC258" s="65"/>
    </row>
    <row r="259" spans="2:29" s="43" customFormat="1" ht="18.75" customHeight="1">
      <c r="B259" s="58" t="s">
        <v>7</v>
      </c>
      <c r="C259" s="59" t="s">
        <v>8</v>
      </c>
      <c r="D259" s="60"/>
      <c r="E259" s="58"/>
      <c r="F259" s="59"/>
      <c r="G259" s="61"/>
      <c r="H259" s="55">
        <f aca="true" t="shared" si="18" ref="H259:H264">I259+J259+K259+L259+M259+N259+O259+P259+Q259+R259+S259+T259+U259+V259+W259+X259+Y259+Z259+AA259</f>
        <v>0</v>
      </c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3"/>
      <c r="AC259" s="65"/>
    </row>
    <row r="260" spans="2:29" s="43" customFormat="1" ht="21">
      <c r="B260" s="145" t="s">
        <v>255</v>
      </c>
      <c r="C260" s="67" t="s">
        <v>256</v>
      </c>
      <c r="D260" s="60"/>
      <c r="E260" s="145"/>
      <c r="F260" s="59"/>
      <c r="G260" s="61"/>
      <c r="H260" s="55">
        <f t="shared" si="18"/>
        <v>0</v>
      </c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3"/>
      <c r="AC260" s="65"/>
    </row>
    <row r="261" spans="2:29" s="47" customFormat="1" ht="40.5" customHeight="1">
      <c r="B261" s="66">
        <v>2</v>
      </c>
      <c r="C261" s="67" t="s">
        <v>9</v>
      </c>
      <c r="D261" s="68"/>
      <c r="E261" s="66"/>
      <c r="F261" s="67"/>
      <c r="G261" s="69"/>
      <c r="H261" s="55">
        <f t="shared" si="18"/>
        <v>0</v>
      </c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3"/>
      <c r="AC261" s="65"/>
    </row>
    <row r="262" spans="2:29" s="43" customFormat="1" ht="63">
      <c r="B262" s="58" t="s">
        <v>10</v>
      </c>
      <c r="C262" s="59" t="s">
        <v>239</v>
      </c>
      <c r="D262" s="60"/>
      <c r="E262" s="58"/>
      <c r="F262" s="59"/>
      <c r="G262" s="61"/>
      <c r="H262" s="55">
        <f t="shared" si="18"/>
        <v>0</v>
      </c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2:29" s="43" customFormat="1" ht="42">
      <c r="B263" s="58" t="s">
        <v>11</v>
      </c>
      <c r="C263" s="59" t="s">
        <v>229</v>
      </c>
      <c r="D263" s="60"/>
      <c r="E263" s="58"/>
      <c r="F263" s="59"/>
      <c r="G263" s="61"/>
      <c r="H263" s="55">
        <f t="shared" si="18"/>
        <v>0</v>
      </c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2:29" s="43" customFormat="1" ht="84">
      <c r="B264" s="58" t="s">
        <v>12</v>
      </c>
      <c r="C264" s="59" t="s">
        <v>232</v>
      </c>
      <c r="D264" s="60"/>
      <c r="E264" s="58"/>
      <c r="F264" s="59"/>
      <c r="G264" s="61"/>
      <c r="H264" s="55">
        <f t="shared" si="18"/>
        <v>0</v>
      </c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3"/>
      <c r="AC264" s="65"/>
    </row>
    <row r="265" spans="2:29" s="43" customFormat="1" ht="42">
      <c r="B265" s="58" t="s">
        <v>13</v>
      </c>
      <c r="C265" s="59" t="s">
        <v>161</v>
      </c>
      <c r="D265" s="60"/>
      <c r="E265" s="58"/>
      <c r="F265" s="59"/>
      <c r="G265" s="61"/>
      <c r="H265" s="55">
        <f>I265+J265+K265+L265+M265+N265+O265+P265+Q265+R265+S265+T265+U265+V265+W265+X265+Y265+Z265+AA265</f>
        <v>0</v>
      </c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3"/>
      <c r="AC265" s="65"/>
    </row>
    <row r="266" spans="2:29" s="43" customFormat="1" ht="63">
      <c r="B266" s="58" t="s">
        <v>14</v>
      </c>
      <c r="C266" s="59" t="s">
        <v>230</v>
      </c>
      <c r="D266" s="60"/>
      <c r="E266" s="58"/>
      <c r="F266" s="59"/>
      <c r="G266" s="61"/>
      <c r="H266" s="55">
        <f>I266+J266+K266+L266+M266+N266+O266+P266+Q266+R266+S266+T266+U266+V266+W266+X266+Y266+Z266+AA266</f>
        <v>0</v>
      </c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3"/>
      <c r="AC266" s="65"/>
    </row>
    <row r="267" spans="2:29" s="43" customFormat="1" ht="21">
      <c r="B267" s="58" t="s">
        <v>15</v>
      </c>
      <c r="C267" s="59" t="s">
        <v>231</v>
      </c>
      <c r="D267" s="60"/>
      <c r="E267" s="58"/>
      <c r="F267" s="59"/>
      <c r="G267" s="61"/>
      <c r="H267" s="55">
        <f aca="true" t="shared" si="19" ref="H267:H272">I267+J267+K267+L267+M267+N267+O267+P267+Q267+R267+S267+T267+U267+V267+W267+X267+Y267+Z267+AA267</f>
        <v>0</v>
      </c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3"/>
      <c r="AC267" s="65"/>
    </row>
    <row r="268" spans="2:29" s="47" customFormat="1" ht="21">
      <c r="B268" s="66">
        <v>3</v>
      </c>
      <c r="C268" s="67" t="s">
        <v>19</v>
      </c>
      <c r="D268" s="68"/>
      <c r="E268" s="66"/>
      <c r="F268" s="67"/>
      <c r="G268" s="69"/>
      <c r="H268" s="55">
        <f t="shared" si="19"/>
        <v>0</v>
      </c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2:29" s="47" customFormat="1" ht="21">
      <c r="B269" s="66">
        <v>4</v>
      </c>
      <c r="C269" s="67" t="s">
        <v>20</v>
      </c>
      <c r="D269" s="68"/>
      <c r="E269" s="66"/>
      <c r="F269" s="67"/>
      <c r="G269" s="69"/>
      <c r="H269" s="55">
        <f t="shared" si="19"/>
        <v>37913.21</v>
      </c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>
        <v>37913.21</v>
      </c>
      <c r="AB269" s="63"/>
      <c r="AC269" s="65"/>
    </row>
    <row r="270" spans="2:29" s="47" customFormat="1" ht="21">
      <c r="B270" s="66">
        <v>5</v>
      </c>
      <c r="C270" s="67" t="s">
        <v>21</v>
      </c>
      <c r="D270" s="68"/>
      <c r="E270" s="66"/>
      <c r="F270" s="67"/>
      <c r="G270" s="69"/>
      <c r="H270" s="55">
        <f t="shared" si="19"/>
        <v>0</v>
      </c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2:29" s="47" customFormat="1" ht="21">
      <c r="B271" s="66">
        <v>6</v>
      </c>
      <c r="C271" s="67" t="s">
        <v>22</v>
      </c>
      <c r="D271" s="68"/>
      <c r="E271" s="66"/>
      <c r="F271" s="67"/>
      <c r="G271" s="69"/>
      <c r="H271" s="55">
        <f t="shared" si="19"/>
        <v>0</v>
      </c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3"/>
      <c r="AC271" s="65"/>
    </row>
    <row r="272" spans="2:29" s="47" customFormat="1" ht="24" customHeight="1" thickBot="1">
      <c r="B272" s="146">
        <v>7</v>
      </c>
      <c r="C272" s="147" t="s">
        <v>23</v>
      </c>
      <c r="D272" s="148"/>
      <c r="E272" s="146"/>
      <c r="F272" s="147"/>
      <c r="G272" s="149"/>
      <c r="H272" s="55">
        <f t="shared" si="19"/>
        <v>137760.24</v>
      </c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>
        <v>137760.24</v>
      </c>
      <c r="AB272" s="150"/>
      <c r="AC272" s="151"/>
    </row>
    <row r="273" spans="5:29" s="152" customFormat="1" ht="21" customHeight="1" hidden="1"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</row>
    <row r="274" spans="2:29" s="152" customFormat="1" ht="21" customHeight="1" hidden="1"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</row>
    <row r="275" spans="2:29" s="152" customFormat="1" ht="21" customHeight="1" hidden="1"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</row>
    <row r="276" spans="5:29" s="43" customFormat="1" ht="21" customHeight="1" hidden="1">
      <c r="E276" s="172"/>
      <c r="F276" s="172"/>
      <c r="G276" s="172"/>
      <c r="H276" s="172"/>
      <c r="I276" s="172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</row>
    <row r="277" spans="2:29" s="43" customFormat="1" ht="21" customHeight="1" hidden="1">
      <c r="B277" s="64"/>
      <c r="C277" s="64"/>
      <c r="D277" s="64"/>
      <c r="E277" s="64"/>
      <c r="F277" s="64"/>
      <c r="G277" s="64"/>
      <c r="H277" s="64"/>
      <c r="I277" s="64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</row>
    <row r="278" spans="2:29" s="43" customFormat="1" ht="17.25" customHeight="1">
      <c r="B278" s="64"/>
      <c r="C278" s="64"/>
      <c r="D278" s="64"/>
      <c r="E278" s="64"/>
      <c r="F278" s="64"/>
      <c r="G278" s="64"/>
      <c r="H278" s="64"/>
      <c r="I278" s="64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</row>
    <row r="279" spans="2:29" s="43" customFormat="1" ht="8.25" customHeight="1" hidden="1">
      <c r="B279" s="64"/>
      <c r="C279" s="64"/>
      <c r="D279" s="64"/>
      <c r="E279" s="64"/>
      <c r="F279" s="64"/>
      <c r="G279" s="64"/>
      <c r="H279" s="64"/>
      <c r="I279" s="64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</row>
    <row r="280" spans="2:29" s="43" customFormat="1" ht="23.25" customHeight="1">
      <c r="B280" s="154"/>
      <c r="C280" s="155" t="s">
        <v>295</v>
      </c>
      <c r="D280" s="155"/>
      <c r="E280" s="154"/>
      <c r="F280" s="155"/>
      <c r="G280" s="155"/>
      <c r="H280" s="155"/>
      <c r="I280" s="155"/>
      <c r="J280" s="153"/>
      <c r="K280" s="153"/>
      <c r="L280" s="153"/>
      <c r="M280" s="153"/>
      <c r="N280" s="153"/>
      <c r="O280" s="174"/>
      <c r="P280" s="174"/>
      <c r="Q280" s="174"/>
      <c r="R280" s="174"/>
      <c r="S280" s="174"/>
      <c r="T280" s="174"/>
      <c r="U280" s="174"/>
      <c r="V280" s="153"/>
      <c r="W280" s="174"/>
      <c r="X280" s="174"/>
      <c r="Y280" s="174"/>
      <c r="Z280" s="153"/>
      <c r="AA280" s="153"/>
      <c r="AB280" s="153"/>
      <c r="AC280" s="153"/>
    </row>
    <row r="281" spans="2:29" s="43" customFormat="1" ht="23.25" customHeight="1">
      <c r="B281" s="154" t="s">
        <v>296</v>
      </c>
      <c r="C281" s="155" t="s">
        <v>301</v>
      </c>
      <c r="D281" s="157"/>
      <c r="E281" s="157"/>
      <c r="F281" s="157"/>
      <c r="G281" s="157"/>
      <c r="H281" s="157"/>
      <c r="I281" s="155"/>
      <c r="J281" s="153"/>
      <c r="K281" s="153"/>
      <c r="L281" s="153"/>
      <c r="M281" s="153"/>
      <c r="N281" s="153"/>
      <c r="O281" s="174"/>
      <c r="P281" s="174"/>
      <c r="Q281" s="174"/>
      <c r="R281" s="174"/>
      <c r="S281" s="174"/>
      <c r="T281" s="174"/>
      <c r="U281" s="174"/>
      <c r="V281" s="153"/>
      <c r="W281" s="174"/>
      <c r="X281" s="174"/>
      <c r="Y281" s="174"/>
      <c r="Z281" s="153"/>
      <c r="AA281" s="153"/>
      <c r="AB281" s="153"/>
      <c r="AC281" s="153"/>
    </row>
    <row r="282" spans="2:29" ht="13.5" customHeight="1">
      <c r="B282" s="17"/>
      <c r="C282" s="18"/>
      <c r="D282" s="19"/>
      <c r="E282" s="17"/>
      <c r="F282" s="18"/>
      <c r="G282" s="1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20"/>
      <c r="AC282" s="39"/>
    </row>
    <row r="283" spans="2:29" ht="18.75" customHeight="1" hidden="1">
      <c r="B283" s="17"/>
      <c r="C283" s="18"/>
      <c r="D283" s="19"/>
      <c r="E283" s="17"/>
      <c r="F283" s="18"/>
      <c r="G283" s="19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</row>
    <row r="284" spans="2:29" ht="18.75" customHeight="1" hidden="1">
      <c r="B284" s="17"/>
      <c r="C284" s="21"/>
      <c r="D284" s="22"/>
      <c r="E284" s="17"/>
      <c r="F284" s="21"/>
      <c r="G284" s="22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20"/>
      <c r="AC284" s="39"/>
    </row>
    <row r="285" spans="2:29" ht="18.75" customHeight="1" hidden="1">
      <c r="B285" s="23"/>
      <c r="C285" s="21"/>
      <c r="D285" s="22"/>
      <c r="E285" s="23"/>
      <c r="F285" s="21"/>
      <c r="G285" s="22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40"/>
      <c r="AC285" s="40"/>
    </row>
    <row r="286" spans="2:29" ht="18.75" customHeight="1" hidden="1">
      <c r="B286" s="23"/>
      <c r="C286" s="21"/>
      <c r="D286" s="22"/>
      <c r="E286" s="23"/>
      <c r="F286" s="21"/>
      <c r="G286" s="22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40"/>
      <c r="AC286" s="40"/>
    </row>
    <row r="287" spans="2:29" ht="18.75" customHeight="1" hidden="1">
      <c r="B287" s="23"/>
      <c r="C287" s="40"/>
      <c r="D287" s="41"/>
      <c r="E287" s="23"/>
      <c r="F287" s="40"/>
      <c r="G287" s="41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</row>
    <row r="288" spans="2:29" ht="18.75" customHeight="1" hidden="1">
      <c r="B288" s="23"/>
      <c r="C288" s="40"/>
      <c r="D288" s="41"/>
      <c r="E288" s="23"/>
      <c r="F288" s="40"/>
      <c r="G288" s="41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</row>
    <row r="289" spans="2:29" ht="18.75" customHeight="1" hidden="1">
      <c r="B289" s="23"/>
      <c r="C289" s="40"/>
      <c r="D289" s="41"/>
      <c r="E289" s="23"/>
      <c r="F289" s="40"/>
      <c r="G289" s="41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</row>
    <row r="290" spans="2:29" ht="18.75" customHeight="1" hidden="1">
      <c r="B290" s="23"/>
      <c r="C290" s="40"/>
      <c r="D290" s="41"/>
      <c r="E290" s="23"/>
      <c r="F290" s="40"/>
      <c r="G290" s="41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</row>
    <row r="291" spans="2:29" ht="18.75" customHeight="1" hidden="1">
      <c r="B291" s="23"/>
      <c r="C291" s="40"/>
      <c r="D291" s="41"/>
      <c r="E291" s="23"/>
      <c r="F291" s="40"/>
      <c r="G291" s="41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</row>
    <row r="292" spans="2:29" ht="18.75" customHeight="1" hidden="1">
      <c r="B292" s="23"/>
      <c r="C292" s="40"/>
      <c r="D292" s="41"/>
      <c r="E292" s="23"/>
      <c r="F292" s="40"/>
      <c r="G292" s="41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</row>
    <row r="293" spans="2:29" ht="18.75" customHeight="1" hidden="1">
      <c r="B293" s="23"/>
      <c r="C293" s="40"/>
      <c r="D293" s="41"/>
      <c r="E293" s="23"/>
      <c r="F293" s="40"/>
      <c r="G293" s="41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</row>
    <row r="294" spans="2:29" ht="18.75" customHeight="1" hidden="1">
      <c r="B294" s="23"/>
      <c r="C294" s="40"/>
      <c r="D294" s="41"/>
      <c r="E294" s="23"/>
      <c r="F294" s="40"/>
      <c r="G294" s="41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</row>
    <row r="295" spans="2:29" ht="18.75" customHeight="1" hidden="1">
      <c r="B295" s="23"/>
      <c r="C295" s="40"/>
      <c r="D295" s="41"/>
      <c r="E295" s="23"/>
      <c r="F295" s="40"/>
      <c r="G295" s="41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</row>
    <row r="296" spans="2:29" ht="18.75" customHeight="1" hidden="1">
      <c r="B296" s="23"/>
      <c r="C296" s="40"/>
      <c r="D296" s="41"/>
      <c r="E296" s="23"/>
      <c r="F296" s="40"/>
      <c r="G296" s="41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</row>
    <row r="297" spans="2:29" ht="18.75" customHeight="1" hidden="1">
      <c r="B297" s="23"/>
      <c r="C297" s="40"/>
      <c r="D297" s="41"/>
      <c r="E297" s="23"/>
      <c r="F297" s="40"/>
      <c r="G297" s="41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</row>
    <row r="298" spans="2:29" ht="18.75" customHeight="1" hidden="1">
      <c r="B298" s="23"/>
      <c r="C298" s="40"/>
      <c r="D298" s="41"/>
      <c r="E298" s="23"/>
      <c r="F298" s="40"/>
      <c r="G298" s="41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</row>
    <row r="299" spans="2:29" ht="18.75" customHeight="1" hidden="1">
      <c r="B299" s="23"/>
      <c r="C299" s="40"/>
      <c r="D299" s="41"/>
      <c r="E299" s="23"/>
      <c r="F299" s="40"/>
      <c r="G299" s="41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</row>
    <row r="300" spans="2:29" ht="18.75" customHeight="1" hidden="1">
      <c r="B300" s="23"/>
      <c r="C300" s="40"/>
      <c r="D300" s="41"/>
      <c r="E300" s="23"/>
      <c r="F300" s="40"/>
      <c r="G300" s="41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</row>
    <row r="301" spans="2:29" ht="18.75" customHeight="1" hidden="1">
      <c r="B301" s="23"/>
      <c r="C301" s="40"/>
      <c r="D301" s="41"/>
      <c r="E301" s="23"/>
      <c r="F301" s="40"/>
      <c r="G301" s="41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</row>
    <row r="302" spans="2:29" ht="18.75" customHeight="1" hidden="1">
      <c r="B302" s="23"/>
      <c r="C302" s="40"/>
      <c r="D302" s="41"/>
      <c r="E302" s="23"/>
      <c r="F302" s="40"/>
      <c r="G302" s="41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</row>
    <row r="303" spans="2:29" ht="18.75" customHeight="1" hidden="1">
      <c r="B303" s="23"/>
      <c r="C303" s="40"/>
      <c r="D303" s="41"/>
      <c r="E303" s="23"/>
      <c r="F303" s="40"/>
      <c r="G303" s="41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</row>
    <row r="304" spans="2:29" ht="18.75" customHeight="1" hidden="1">
      <c r="B304" s="23"/>
      <c r="C304" s="40"/>
      <c r="D304" s="41"/>
      <c r="E304" s="23"/>
      <c r="F304" s="40"/>
      <c r="G304" s="41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</row>
    <row r="305" spans="2:29" ht="18.75" customHeight="1" hidden="1">
      <c r="B305" s="23"/>
      <c r="C305" s="40"/>
      <c r="D305" s="41"/>
      <c r="E305" s="23"/>
      <c r="F305" s="40"/>
      <c r="G305" s="41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</row>
    <row r="306" spans="2:29" ht="18.75" customHeight="1" hidden="1">
      <c r="B306" s="23"/>
      <c r="C306" s="40"/>
      <c r="D306" s="41"/>
      <c r="E306" s="23"/>
      <c r="F306" s="40"/>
      <c r="G306" s="41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</row>
    <row r="307" spans="2:29" ht="18.75" customHeight="1" hidden="1">
      <c r="B307" s="23"/>
      <c r="C307" s="40"/>
      <c r="D307" s="41"/>
      <c r="E307" s="23"/>
      <c r="F307" s="40"/>
      <c r="G307" s="41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</row>
    <row r="308" spans="2:29" ht="18.75" customHeight="1" hidden="1">
      <c r="B308" s="23"/>
      <c r="C308" s="40"/>
      <c r="D308" s="41"/>
      <c r="E308" s="23"/>
      <c r="F308" s="40"/>
      <c r="G308" s="41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</row>
    <row r="309" spans="2:29" ht="18.75" customHeight="1" hidden="1">
      <c r="B309" s="23"/>
      <c r="C309" s="40"/>
      <c r="D309" s="41"/>
      <c r="E309" s="23"/>
      <c r="F309" s="40"/>
      <c r="G309" s="41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</row>
    <row r="310" spans="2:29" ht="18.75" customHeight="1" hidden="1">
      <c r="B310" s="23"/>
      <c r="C310" s="40"/>
      <c r="D310" s="41"/>
      <c r="E310" s="23"/>
      <c r="F310" s="40"/>
      <c r="G310" s="41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</row>
    <row r="311" spans="2:29" ht="18.75" customHeight="1" hidden="1">
      <c r="B311" s="23"/>
      <c r="C311" s="40"/>
      <c r="D311" s="41"/>
      <c r="E311" s="23"/>
      <c r="F311" s="40"/>
      <c r="G311" s="41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</row>
    <row r="312" spans="2:29" ht="18.75" customHeight="1" hidden="1">
      <c r="B312" s="23"/>
      <c r="C312" s="40"/>
      <c r="D312" s="41"/>
      <c r="E312" s="23"/>
      <c r="F312" s="40"/>
      <c r="G312" s="41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</row>
    <row r="313" spans="2:29" ht="18.75" customHeight="1" hidden="1">
      <c r="B313" s="23"/>
      <c r="C313" s="40"/>
      <c r="D313" s="41"/>
      <c r="E313" s="23"/>
      <c r="F313" s="40"/>
      <c r="G313" s="41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</row>
    <row r="314" spans="2:29" ht="18.75" customHeight="1" hidden="1">
      <c r="B314" s="23"/>
      <c r="C314" s="40"/>
      <c r="D314" s="41"/>
      <c r="E314" s="23"/>
      <c r="F314" s="40"/>
      <c r="G314" s="41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</row>
    <row r="315" spans="2:29" ht="18.75" customHeight="1" hidden="1">
      <c r="B315" s="23"/>
      <c r="C315" s="40"/>
      <c r="D315" s="41"/>
      <c r="E315" s="23"/>
      <c r="F315" s="40"/>
      <c r="G315" s="41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</row>
    <row r="316" spans="2:29" ht="18.75" customHeight="1" hidden="1">
      <c r="B316" s="23"/>
      <c r="C316" s="40"/>
      <c r="D316" s="41"/>
      <c r="E316" s="23"/>
      <c r="F316" s="40"/>
      <c r="G316" s="41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8.75" customHeight="1" hidden="1">
      <c r="B317" s="23"/>
      <c r="C317" s="40"/>
      <c r="D317" s="41"/>
      <c r="E317" s="23"/>
      <c r="F317" s="40"/>
      <c r="G317" s="41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</row>
    <row r="318" spans="2:29" ht="18.75" customHeight="1" hidden="1">
      <c r="B318" s="23"/>
      <c r="C318" s="40"/>
      <c r="D318" s="41"/>
      <c r="E318" s="23"/>
      <c r="F318" s="40"/>
      <c r="G318" s="41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</row>
    <row r="319" spans="2:29" ht="18.75" customHeight="1" hidden="1">
      <c r="B319" s="23"/>
      <c r="C319" s="40"/>
      <c r="D319" s="41"/>
      <c r="E319" s="23"/>
      <c r="F319" s="40"/>
      <c r="G319" s="41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</row>
    <row r="320" spans="2:29" ht="18.75" customHeight="1" hidden="1">
      <c r="B320" s="23"/>
      <c r="C320" s="40"/>
      <c r="D320" s="41"/>
      <c r="E320" s="23"/>
      <c r="F320" s="40"/>
      <c r="G320" s="41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</row>
    <row r="321" spans="2:29" ht="18.75" customHeight="1" hidden="1">
      <c r="B321" s="23"/>
      <c r="C321" s="40"/>
      <c r="D321" s="41"/>
      <c r="E321" s="23"/>
      <c r="F321" s="40"/>
      <c r="G321" s="41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2:29" ht="18.75" customHeight="1" hidden="1">
      <c r="B322" s="23"/>
      <c r="C322" s="40"/>
      <c r="D322" s="41"/>
      <c r="E322" s="23"/>
      <c r="F322" s="40"/>
      <c r="G322" s="41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</row>
    <row r="323" spans="2:29" ht="18.75" customHeight="1" hidden="1">
      <c r="B323" s="23"/>
      <c r="C323" s="40"/>
      <c r="D323" s="41"/>
      <c r="E323" s="23"/>
      <c r="F323" s="40"/>
      <c r="G323" s="41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2:29" ht="18.75" customHeight="1" hidden="1">
      <c r="B324" s="23"/>
      <c r="C324" s="40"/>
      <c r="D324" s="41"/>
      <c r="E324" s="23"/>
      <c r="F324" s="40"/>
      <c r="G324" s="41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</row>
    <row r="325" spans="2:29" ht="18.75" customHeight="1" hidden="1">
      <c r="B325" s="23"/>
      <c r="C325" s="40"/>
      <c r="D325" s="41"/>
      <c r="E325" s="23"/>
      <c r="F325" s="40"/>
      <c r="G325" s="41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</row>
    <row r="326" spans="2:29" ht="18.75" customHeight="1" hidden="1">
      <c r="B326" s="23"/>
      <c r="C326" s="40"/>
      <c r="D326" s="41"/>
      <c r="E326" s="23"/>
      <c r="F326" s="40"/>
      <c r="G326" s="41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</row>
    <row r="327" spans="2:29" ht="18.75" customHeight="1" hidden="1">
      <c r="B327" s="23"/>
      <c r="C327" s="40"/>
      <c r="D327" s="41"/>
      <c r="E327" s="23"/>
      <c r="F327" s="40"/>
      <c r="G327" s="41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</row>
    <row r="328" spans="2:29" ht="18.75" customHeight="1" hidden="1">
      <c r="B328" s="23"/>
      <c r="C328" s="40"/>
      <c r="D328" s="41"/>
      <c r="E328" s="23"/>
      <c r="F328" s="40"/>
      <c r="G328" s="41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</row>
    <row r="329" spans="2:29" ht="18.75" customHeight="1" hidden="1">
      <c r="B329" s="23"/>
      <c r="C329" s="40"/>
      <c r="D329" s="41"/>
      <c r="E329" s="23"/>
      <c r="F329" s="40"/>
      <c r="G329" s="41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</row>
    <row r="330" spans="2:29" ht="18.75" customHeight="1" hidden="1">
      <c r="B330" s="23"/>
      <c r="C330" s="40"/>
      <c r="D330" s="41"/>
      <c r="E330" s="23"/>
      <c r="F330" s="40"/>
      <c r="G330" s="41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</row>
    <row r="331" spans="2:29" ht="18.75" customHeight="1" hidden="1">
      <c r="B331" s="23"/>
      <c r="C331" s="40"/>
      <c r="D331" s="41"/>
      <c r="E331" s="23"/>
      <c r="F331" s="40"/>
      <c r="G331" s="41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</row>
    <row r="332" spans="2:29" ht="18.75" customHeight="1" hidden="1">
      <c r="B332" s="23"/>
      <c r="C332" s="40"/>
      <c r="D332" s="41"/>
      <c r="E332" s="23"/>
      <c r="F332" s="40"/>
      <c r="G332" s="41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</row>
    <row r="333" spans="2:29" ht="18.75" customHeight="1" hidden="1">
      <c r="B333" s="23"/>
      <c r="C333" s="40"/>
      <c r="D333" s="41"/>
      <c r="E333" s="23"/>
      <c r="F333" s="40"/>
      <c r="G333" s="41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2:29" ht="18.75" customHeight="1" hidden="1">
      <c r="B334" s="23"/>
      <c r="C334" s="40"/>
      <c r="D334" s="41"/>
      <c r="E334" s="23"/>
      <c r="F334" s="40"/>
      <c r="G334" s="41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</row>
    <row r="335" spans="2:29" ht="18.75" customHeight="1" hidden="1">
      <c r="B335" s="23"/>
      <c r="C335" s="40"/>
      <c r="D335" s="41"/>
      <c r="E335" s="23"/>
      <c r="F335" s="40"/>
      <c r="G335" s="41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</row>
    <row r="336" spans="2:29" ht="18.75" customHeight="1" hidden="1">
      <c r="B336" s="23"/>
      <c r="C336" s="40"/>
      <c r="D336" s="41"/>
      <c r="E336" s="23"/>
      <c r="F336" s="40"/>
      <c r="G336" s="41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</row>
    <row r="337" spans="2:29" ht="18.75" customHeight="1" hidden="1">
      <c r="B337" s="23"/>
      <c r="C337" s="40"/>
      <c r="D337" s="41"/>
      <c r="E337" s="23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</row>
    <row r="338" spans="2:29" ht="18.75" customHeight="1" hidden="1">
      <c r="B338" s="23"/>
      <c r="C338" s="40"/>
      <c r="D338" s="41"/>
      <c r="E338" s="23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</row>
    <row r="339" spans="2:29" ht="18.75" customHeight="1" hidden="1">
      <c r="B339" s="23"/>
      <c r="C339" s="40"/>
      <c r="D339" s="41"/>
      <c r="E339" s="23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</row>
    <row r="340" spans="2:29" ht="18.75" customHeight="1" hidden="1">
      <c r="B340" s="23"/>
      <c r="C340" s="40"/>
      <c r="D340" s="41"/>
      <c r="E340" s="23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</row>
    <row r="341" spans="2:29" ht="18.75" customHeight="1" hidden="1">
      <c r="B341" s="23"/>
      <c r="C341" s="40"/>
      <c r="D341" s="41"/>
      <c r="E341" s="23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</row>
    <row r="342" spans="2:29" ht="18.75" customHeight="1" hidden="1">
      <c r="B342" s="23"/>
      <c r="C342" s="40"/>
      <c r="D342" s="41"/>
      <c r="E342" s="23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</row>
    <row r="343" spans="2:29" ht="18.75" customHeight="1" hidden="1">
      <c r="B343" s="23"/>
      <c r="C343" s="40"/>
      <c r="D343" s="41"/>
      <c r="E343" s="23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</row>
    <row r="344" spans="2:29" ht="18.75" customHeight="1" hidden="1">
      <c r="B344" s="23"/>
      <c r="C344" s="40"/>
      <c r="D344" s="41"/>
      <c r="E344" s="23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</row>
    <row r="345" spans="2:29" ht="18.75" customHeight="1" hidden="1">
      <c r="B345" s="23"/>
      <c r="C345" s="40"/>
      <c r="D345" s="41"/>
      <c r="E345" s="23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</row>
    <row r="346" spans="2:29" ht="18.75" customHeight="1" hidden="1">
      <c r="B346" s="23"/>
      <c r="C346" s="40"/>
      <c r="D346" s="41"/>
      <c r="E346" s="23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</row>
    <row r="347" spans="2:29" ht="18.75" customHeight="1" hidden="1">
      <c r="B347" s="23"/>
      <c r="C347" s="40"/>
      <c r="D347" s="41"/>
      <c r="E347" s="23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</row>
    <row r="348" spans="2:29" ht="18.75" customHeight="1" hidden="1">
      <c r="B348" s="23"/>
      <c r="C348" s="40"/>
      <c r="D348" s="41"/>
      <c r="E348" s="23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</row>
    <row r="349" spans="2:29" ht="18.75" customHeight="1" hidden="1">
      <c r="B349" s="23"/>
      <c r="C349" s="40"/>
      <c r="D349" s="41"/>
      <c r="E349" s="23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</row>
    <row r="350" spans="2:29" ht="18.75" customHeight="1" hidden="1">
      <c r="B350" s="23"/>
      <c r="C350" s="40"/>
      <c r="D350" s="41"/>
      <c r="E350" s="23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</row>
    <row r="351" spans="2:29" ht="18.75" customHeight="1" hidden="1">
      <c r="B351" s="23"/>
      <c r="C351" s="40"/>
      <c r="D351" s="41"/>
      <c r="E351" s="23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</row>
    <row r="352" spans="2:29" ht="18.75" customHeight="1" hidden="1">
      <c r="B352" s="23"/>
      <c r="C352" s="40"/>
      <c r="D352" s="41"/>
      <c r="E352" s="23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</row>
    <row r="353" spans="2:29" ht="18.75" customHeight="1" hidden="1">
      <c r="B353" s="23"/>
      <c r="C353" s="40"/>
      <c r="D353" s="41"/>
      <c r="E353" s="23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</row>
    <row r="354" spans="2:29" ht="18.75" customHeight="1" hidden="1">
      <c r="B354" s="23"/>
      <c r="C354" s="40"/>
      <c r="D354" s="41"/>
      <c r="E354" s="23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</row>
    <row r="355" spans="2:29" ht="18.75" customHeight="1" hidden="1">
      <c r="B355" s="23"/>
      <c r="C355" s="40"/>
      <c r="D355" s="41"/>
      <c r="E355" s="23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</row>
    <row r="356" spans="2:29" ht="18.75" customHeight="1" hidden="1">
      <c r="B356" s="23"/>
      <c r="C356" s="40"/>
      <c r="D356" s="41"/>
      <c r="E356" s="23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</row>
    <row r="357" spans="2:29" ht="18.75" customHeight="1" hidden="1">
      <c r="B357" s="23"/>
      <c r="C357" s="40"/>
      <c r="D357" s="41"/>
      <c r="E357" s="23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</row>
    <row r="358" spans="2:29" ht="18.75" customHeight="1" hidden="1">
      <c r="B358" s="23"/>
      <c r="C358" s="40"/>
      <c r="D358" s="41"/>
      <c r="E358" s="23"/>
      <c r="F358" s="40"/>
      <c r="G358" s="41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</row>
    <row r="359" spans="2:29" ht="18.75" customHeight="1" hidden="1">
      <c r="B359" s="23"/>
      <c r="C359" s="40"/>
      <c r="D359" s="41"/>
      <c r="E359" s="23"/>
      <c r="F359" s="40"/>
      <c r="G359" s="41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</row>
    <row r="360" spans="2:29" ht="18.75" customHeight="1" hidden="1">
      <c r="B360" s="23"/>
      <c r="C360" s="40"/>
      <c r="D360" s="41"/>
      <c r="E360" s="23"/>
      <c r="F360" s="40"/>
      <c r="G360" s="41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</row>
    <row r="361" spans="2:29" ht="18.75" customHeight="1" hidden="1">
      <c r="B361" s="23"/>
      <c r="C361" s="40"/>
      <c r="D361" s="41"/>
      <c r="E361" s="23"/>
      <c r="F361" s="40"/>
      <c r="G361" s="41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</row>
    <row r="362" spans="2:29" ht="18.75" customHeight="1" hidden="1">
      <c r="B362" s="23"/>
      <c r="C362" s="40"/>
      <c r="D362" s="41"/>
      <c r="E362" s="23"/>
      <c r="F362" s="40"/>
      <c r="G362" s="41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</row>
    <row r="363" spans="2:29" ht="18.75" customHeight="1" hidden="1">
      <c r="B363" s="23"/>
      <c r="C363" s="40"/>
      <c r="D363" s="41"/>
      <c r="E363" s="23"/>
      <c r="F363" s="40"/>
      <c r="G363" s="41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</row>
    <row r="364" spans="2:29" ht="18.75" customHeight="1" hidden="1">
      <c r="B364" s="23"/>
      <c r="C364" s="40"/>
      <c r="D364" s="41"/>
      <c r="E364" s="23"/>
      <c r="F364" s="40"/>
      <c r="G364" s="41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</row>
    <row r="365" spans="2:29" ht="18.75" customHeight="1" hidden="1">
      <c r="B365" s="23"/>
      <c r="C365" s="40"/>
      <c r="D365" s="41"/>
      <c r="E365" s="23"/>
      <c r="F365" s="40"/>
      <c r="G365" s="41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</row>
    <row r="366" spans="2:29" ht="18.75" customHeight="1" hidden="1">
      <c r="B366" s="23"/>
      <c r="C366" s="40"/>
      <c r="D366" s="41"/>
      <c r="E366" s="23"/>
      <c r="F366" s="40"/>
      <c r="G366" s="41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</row>
    <row r="367" spans="2:29" ht="18.75" customHeight="1" hidden="1">
      <c r="B367" s="23"/>
      <c r="C367" s="40"/>
      <c r="D367" s="41"/>
      <c r="E367" s="23"/>
      <c r="F367" s="40"/>
      <c r="G367" s="41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</row>
    <row r="368" spans="2:29" ht="18.75" customHeight="1" hidden="1">
      <c r="B368" s="23"/>
      <c r="C368" s="40"/>
      <c r="D368" s="41"/>
      <c r="E368" s="23"/>
      <c r="F368" s="40"/>
      <c r="G368" s="41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</row>
    <row r="369" spans="2:29" ht="18.75" customHeight="1" hidden="1">
      <c r="B369" s="23"/>
      <c r="C369" s="40"/>
      <c r="D369" s="41"/>
      <c r="E369" s="23"/>
      <c r="F369" s="40"/>
      <c r="G369" s="41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</row>
    <row r="370" spans="2:29" ht="18.75" customHeight="1" hidden="1">
      <c r="B370" s="23"/>
      <c r="C370" s="40"/>
      <c r="D370" s="41"/>
      <c r="E370" s="23"/>
      <c r="F370" s="40"/>
      <c r="G370" s="41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</row>
    <row r="371" spans="2:29" ht="18.75" customHeight="1" hidden="1">
      <c r="B371" s="23"/>
      <c r="C371" s="40"/>
      <c r="D371" s="41"/>
      <c r="E371" s="23"/>
      <c r="F371" s="40"/>
      <c r="G371" s="41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</row>
    <row r="372" spans="2:29" ht="18.75" customHeight="1" hidden="1">
      <c r="B372" s="23"/>
      <c r="C372" s="40"/>
      <c r="D372" s="41"/>
      <c r="E372" s="23"/>
      <c r="F372" s="40"/>
      <c r="G372" s="41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</row>
    <row r="373" spans="2:29" ht="18.75" customHeight="1" hidden="1">
      <c r="B373" s="23"/>
      <c r="C373" s="40"/>
      <c r="D373" s="41"/>
      <c r="E373" s="23"/>
      <c r="F373" s="40"/>
      <c r="G373" s="41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</row>
    <row r="374" spans="2:29" ht="18.75" customHeight="1" hidden="1">
      <c r="B374" s="23"/>
      <c r="C374" s="40"/>
      <c r="D374" s="41"/>
      <c r="E374" s="23"/>
      <c r="F374" s="40"/>
      <c r="G374" s="41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</row>
    <row r="375" spans="2:29" ht="18.75" customHeight="1" hidden="1">
      <c r="B375" s="23"/>
      <c r="C375" s="40"/>
      <c r="D375" s="41"/>
      <c r="E375" s="23"/>
      <c r="F375" s="40"/>
      <c r="G375" s="41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</row>
    <row r="376" spans="2:29" ht="18.75" customHeight="1" hidden="1">
      <c r="B376" s="23"/>
      <c r="C376" s="40"/>
      <c r="D376" s="41"/>
      <c r="E376" s="23"/>
      <c r="F376" s="40"/>
      <c r="G376" s="41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</row>
    <row r="377" spans="2:29" ht="18.75" customHeight="1" hidden="1">
      <c r="B377" s="23"/>
      <c r="C377" s="40"/>
      <c r="D377" s="41"/>
      <c r="E377" s="23"/>
      <c r="F377" s="40"/>
      <c r="G377" s="41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</row>
    <row r="378" spans="2:29" ht="18.75" customHeight="1" hidden="1">
      <c r="B378" s="23"/>
      <c r="C378" s="40"/>
      <c r="D378" s="41"/>
      <c r="E378" s="23"/>
      <c r="F378" s="40"/>
      <c r="G378" s="41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</row>
    <row r="379" spans="2:29" ht="18.75" customHeight="1" hidden="1">
      <c r="B379" s="23"/>
      <c r="C379" s="40"/>
      <c r="D379" s="41"/>
      <c r="E379" s="23"/>
      <c r="F379" s="40"/>
      <c r="G379" s="41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</row>
    <row r="380" spans="2:29" ht="18.75" customHeight="1" hidden="1">
      <c r="B380" s="23"/>
      <c r="C380" s="40"/>
      <c r="D380" s="41"/>
      <c r="E380" s="23"/>
      <c r="F380" s="40"/>
      <c r="G380" s="41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</row>
    <row r="381" spans="2:29" ht="18.75" customHeight="1" hidden="1">
      <c r="B381" s="23"/>
      <c r="C381" s="40"/>
      <c r="D381" s="41"/>
      <c r="E381" s="23"/>
      <c r="F381" s="40"/>
      <c r="G381" s="41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</row>
    <row r="382" spans="2:29" ht="18.75" customHeight="1" hidden="1">
      <c r="B382" s="23"/>
      <c r="C382" s="40"/>
      <c r="D382" s="41"/>
      <c r="E382" s="23"/>
      <c r="F382" s="40"/>
      <c r="G382" s="41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</row>
    <row r="383" spans="2:29" ht="18.75" customHeight="1" hidden="1">
      <c r="B383" s="23"/>
      <c r="C383" s="40"/>
      <c r="D383" s="41"/>
      <c r="E383" s="23"/>
      <c r="F383" s="40"/>
      <c r="G383" s="41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</row>
    <row r="384" spans="2:29" ht="18.75" customHeight="1" hidden="1">
      <c r="B384" s="23"/>
      <c r="C384" s="40"/>
      <c r="D384" s="41"/>
      <c r="E384" s="23"/>
      <c r="F384" s="40"/>
      <c r="G384" s="41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</row>
    <row r="385" spans="2:29" ht="18.75" customHeight="1" hidden="1">
      <c r="B385" s="23"/>
      <c r="C385" s="40"/>
      <c r="D385" s="41"/>
      <c r="E385" s="23"/>
      <c r="F385" s="40"/>
      <c r="G385" s="41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</row>
    <row r="386" spans="2:29" ht="18.75" customHeight="1" hidden="1">
      <c r="B386" s="23"/>
      <c r="C386" s="40"/>
      <c r="D386" s="41"/>
      <c r="E386" s="23"/>
      <c r="F386" s="40"/>
      <c r="G386" s="41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</row>
    <row r="387" spans="2:29" ht="18.75" customHeight="1" hidden="1">
      <c r="B387" s="23"/>
      <c r="C387" s="40"/>
      <c r="D387" s="41"/>
      <c r="E387" s="23"/>
      <c r="F387" s="40"/>
      <c r="G387" s="41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</row>
    <row r="388" spans="2:29" ht="18.75" customHeight="1" hidden="1">
      <c r="B388" s="23"/>
      <c r="C388" s="40"/>
      <c r="D388" s="41"/>
      <c r="E388" s="23"/>
      <c r="F388" s="40"/>
      <c r="G388" s="41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</row>
    <row r="389" spans="2:29" ht="18.75" customHeight="1" hidden="1">
      <c r="B389" s="23"/>
      <c r="C389" s="40"/>
      <c r="D389" s="41"/>
      <c r="E389" s="23"/>
      <c r="F389" s="40"/>
      <c r="G389" s="41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</row>
    <row r="390" spans="2:29" ht="18.75" customHeight="1" hidden="1">
      <c r="B390" s="23"/>
      <c r="C390" s="40"/>
      <c r="D390" s="41"/>
      <c r="E390" s="23"/>
      <c r="F390" s="40"/>
      <c r="G390" s="41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</row>
    <row r="391" spans="2:29" ht="18.75" customHeight="1" hidden="1">
      <c r="B391" s="23"/>
      <c r="C391" s="40"/>
      <c r="D391" s="41"/>
      <c r="E391" s="23"/>
      <c r="F391" s="40"/>
      <c r="G391" s="41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</row>
    <row r="392" spans="2:29" ht="18.75" customHeight="1" hidden="1">
      <c r="B392" s="23"/>
      <c r="C392" s="40"/>
      <c r="D392" s="41"/>
      <c r="E392" s="23"/>
      <c r="F392" s="40"/>
      <c r="G392" s="41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</row>
    <row r="393" spans="2:29" ht="18.75" customHeight="1" hidden="1">
      <c r="B393" s="23"/>
      <c r="C393" s="40"/>
      <c r="D393" s="41"/>
      <c r="E393" s="23"/>
      <c r="F393" s="40"/>
      <c r="G393" s="41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</row>
    <row r="394" spans="2:29" ht="18.75" customHeight="1" hidden="1">
      <c r="B394" s="23"/>
      <c r="C394" s="40"/>
      <c r="D394" s="41"/>
      <c r="E394" s="23"/>
      <c r="F394" s="40"/>
      <c r="G394" s="41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</row>
    <row r="395" spans="2:29" ht="18.75" customHeight="1" hidden="1">
      <c r="B395" s="23"/>
      <c r="C395" s="40"/>
      <c r="D395" s="41"/>
      <c r="E395" s="23"/>
      <c r="F395" s="40"/>
      <c r="G395" s="41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</row>
    <row r="396" spans="2:29" ht="18.75" customHeight="1" hidden="1">
      <c r="B396" s="23"/>
      <c r="C396" s="40"/>
      <c r="D396" s="41"/>
      <c r="E396" s="23"/>
      <c r="F396" s="40"/>
      <c r="G396" s="41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</row>
    <row r="397" spans="2:29" ht="18.75" customHeight="1" hidden="1">
      <c r="B397" s="23"/>
      <c r="C397" s="40"/>
      <c r="D397" s="41"/>
      <c r="E397" s="23"/>
      <c r="F397" s="40"/>
      <c r="G397" s="41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</row>
    <row r="398" spans="2:29" ht="18.75" customHeight="1" hidden="1">
      <c r="B398" s="23"/>
      <c r="C398" s="40"/>
      <c r="D398" s="41"/>
      <c r="E398" s="23"/>
      <c r="F398" s="40"/>
      <c r="G398" s="41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</row>
    <row r="399" spans="2:29" ht="18.75" customHeight="1" hidden="1">
      <c r="B399" s="23"/>
      <c r="C399" s="40"/>
      <c r="D399" s="41"/>
      <c r="E399" s="23"/>
      <c r="F399" s="40"/>
      <c r="G399" s="41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</row>
    <row r="400" spans="2:29" ht="18.75" customHeight="1" hidden="1">
      <c r="B400" s="23"/>
      <c r="C400" s="40"/>
      <c r="D400" s="41"/>
      <c r="E400" s="23"/>
      <c r="F400" s="40"/>
      <c r="G400" s="41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</row>
    <row r="401" spans="2:29" ht="18.75" customHeight="1" hidden="1">
      <c r="B401" s="23"/>
      <c r="C401" s="40"/>
      <c r="D401" s="41"/>
      <c r="E401" s="23"/>
      <c r="F401" s="40"/>
      <c r="G401" s="41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</row>
    <row r="402" spans="2:29" ht="18.75" customHeight="1" hidden="1">
      <c r="B402" s="23"/>
      <c r="C402" s="40"/>
      <c r="D402" s="41"/>
      <c r="E402" s="23"/>
      <c r="F402" s="40"/>
      <c r="G402" s="41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</row>
    <row r="403" spans="2:29" ht="18.75" customHeight="1" hidden="1">
      <c r="B403" s="23"/>
      <c r="C403" s="40"/>
      <c r="D403" s="41"/>
      <c r="E403" s="23"/>
      <c r="F403" s="40"/>
      <c r="G403" s="41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</row>
    <row r="404" spans="2:29" ht="18.75" customHeight="1" hidden="1">
      <c r="B404" s="23"/>
      <c r="C404" s="40"/>
      <c r="D404" s="41"/>
      <c r="E404" s="23"/>
      <c r="F404" s="40"/>
      <c r="G404" s="41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</row>
    <row r="405" spans="2:29" ht="18.75" customHeight="1" hidden="1">
      <c r="B405" s="23"/>
      <c r="C405" s="40"/>
      <c r="D405" s="41"/>
      <c r="E405" s="23"/>
      <c r="F405" s="40"/>
      <c r="G405" s="41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</row>
    <row r="406" spans="2:29" ht="18.75" customHeight="1" hidden="1">
      <c r="B406" s="23"/>
      <c r="C406" s="40"/>
      <c r="D406" s="41"/>
      <c r="E406" s="23"/>
      <c r="F406" s="40"/>
      <c r="G406" s="41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</row>
    <row r="407" spans="2:29" ht="18.75" customHeight="1" hidden="1">
      <c r="B407" s="23"/>
      <c r="C407" s="40"/>
      <c r="D407" s="41"/>
      <c r="E407" s="23"/>
      <c r="F407" s="40"/>
      <c r="G407" s="41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</row>
    <row r="408" spans="2:29" ht="18.75" customHeight="1" hidden="1">
      <c r="B408" s="23"/>
      <c r="C408" s="40"/>
      <c r="D408" s="41"/>
      <c r="E408" s="23"/>
      <c r="F408" s="40"/>
      <c r="G408" s="41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</row>
    <row r="409" spans="2:29" ht="18.75" customHeight="1" hidden="1">
      <c r="B409" s="23"/>
      <c r="C409" s="40"/>
      <c r="D409" s="41"/>
      <c r="E409" s="23"/>
      <c r="F409" s="40"/>
      <c r="G409" s="41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</row>
    <row r="410" spans="2:29" ht="18.75" customHeight="1" hidden="1">
      <c r="B410" s="23"/>
      <c r="C410" s="40"/>
      <c r="D410" s="41"/>
      <c r="E410" s="23"/>
      <c r="F410" s="40"/>
      <c r="G410" s="41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</row>
    <row r="411" spans="2:29" ht="18.75" customHeight="1" hidden="1">
      <c r="B411" s="23"/>
      <c r="C411" s="40"/>
      <c r="D411" s="41"/>
      <c r="E411" s="23"/>
      <c r="F411" s="40"/>
      <c r="G411" s="41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</row>
    <row r="412" spans="2:29" ht="18.75" customHeight="1" hidden="1">
      <c r="B412" s="23"/>
      <c r="C412" s="40"/>
      <c r="D412" s="41"/>
      <c r="E412" s="23"/>
      <c r="F412" s="40"/>
      <c r="G412" s="41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</row>
    <row r="413" spans="2:29" ht="18.75" customHeight="1" hidden="1">
      <c r="B413" s="23"/>
      <c r="C413" s="40"/>
      <c r="D413" s="41"/>
      <c r="E413" s="23"/>
      <c r="F413" s="40"/>
      <c r="G413" s="41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</row>
    <row r="414" spans="2:29" ht="18.75" customHeight="1" hidden="1">
      <c r="B414" s="23"/>
      <c r="C414" s="40"/>
      <c r="D414" s="41"/>
      <c r="E414" s="23"/>
      <c r="F414" s="40"/>
      <c r="G414" s="41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</row>
    <row r="415" spans="2:29" ht="18.75" customHeight="1" hidden="1">
      <c r="B415" s="23"/>
      <c r="C415" s="40"/>
      <c r="D415" s="41"/>
      <c r="E415" s="23"/>
      <c r="F415" s="40"/>
      <c r="G415" s="41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</row>
    <row r="416" spans="2:29" ht="18.75" customHeight="1" hidden="1">
      <c r="B416" s="23"/>
      <c r="C416" s="40"/>
      <c r="D416" s="41"/>
      <c r="E416" s="23"/>
      <c r="F416" s="40"/>
      <c r="G416" s="41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</row>
    <row r="417" spans="2:29" ht="18.75" customHeight="1" hidden="1">
      <c r="B417" s="23"/>
      <c r="C417" s="40"/>
      <c r="D417" s="41"/>
      <c r="E417" s="23"/>
      <c r="F417" s="40"/>
      <c r="G417" s="41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</row>
    <row r="418" spans="2:29" ht="18.75" customHeight="1" hidden="1">
      <c r="B418" s="23"/>
      <c r="C418" s="40"/>
      <c r="D418" s="41"/>
      <c r="E418" s="23"/>
      <c r="F418" s="40"/>
      <c r="G418" s="41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</row>
    <row r="419" spans="2:29" ht="18.75" customHeight="1" hidden="1">
      <c r="B419" s="23"/>
      <c r="C419" s="40"/>
      <c r="D419" s="41"/>
      <c r="E419" s="23"/>
      <c r="F419" s="40"/>
      <c r="G419" s="41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</row>
    <row r="420" spans="2:29" ht="18.75" customHeight="1" hidden="1">
      <c r="B420" s="23"/>
      <c r="C420" s="40"/>
      <c r="D420" s="41"/>
      <c r="E420" s="23"/>
      <c r="F420" s="40"/>
      <c r="G420" s="41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</row>
    <row r="421" spans="2:29" ht="18.75" customHeight="1" hidden="1">
      <c r="B421" s="23"/>
      <c r="C421" s="40"/>
      <c r="D421" s="41"/>
      <c r="E421" s="23"/>
      <c r="F421" s="40"/>
      <c r="G421" s="41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</row>
    <row r="422" spans="2:29" ht="18.75" customHeight="1" hidden="1">
      <c r="B422" s="23"/>
      <c r="C422" s="40"/>
      <c r="D422" s="41"/>
      <c r="E422" s="23"/>
      <c r="F422" s="40"/>
      <c r="G422" s="41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</row>
    <row r="423" spans="2:29" ht="18.75" customHeight="1" hidden="1">
      <c r="B423" s="23"/>
      <c r="C423" s="40"/>
      <c r="D423" s="41"/>
      <c r="E423" s="23"/>
      <c r="F423" s="40"/>
      <c r="G423" s="41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</row>
    <row r="424" spans="2:29" ht="18.75" customHeight="1" hidden="1">
      <c r="B424" s="23"/>
      <c r="C424" s="40"/>
      <c r="D424" s="41"/>
      <c r="E424" s="23"/>
      <c r="F424" s="40"/>
      <c r="G424" s="41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</row>
    <row r="425" spans="2:29" ht="18.75" customHeight="1" hidden="1">
      <c r="B425" s="23"/>
      <c r="C425" s="40"/>
      <c r="D425" s="41"/>
      <c r="E425" s="23"/>
      <c r="F425" s="40"/>
      <c r="G425" s="41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</row>
    <row r="426" spans="2:29" ht="18.75" customHeight="1" hidden="1">
      <c r="B426" s="23"/>
      <c r="C426" s="40"/>
      <c r="D426" s="41"/>
      <c r="E426" s="23"/>
      <c r="F426" s="40"/>
      <c r="G426" s="41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</row>
    <row r="427" spans="2:29" ht="18.75" customHeight="1" hidden="1">
      <c r="B427" s="23"/>
      <c r="C427" s="40"/>
      <c r="D427" s="41"/>
      <c r="E427" s="23"/>
      <c r="F427" s="40"/>
      <c r="G427" s="41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</row>
    <row r="428" spans="2:29" ht="18.75" customHeight="1" hidden="1">
      <c r="B428" s="23"/>
      <c r="C428" s="40"/>
      <c r="D428" s="41"/>
      <c r="E428" s="23"/>
      <c r="F428" s="40"/>
      <c r="G428" s="41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</row>
    <row r="429" spans="2:29" ht="18.75" customHeight="1" hidden="1">
      <c r="B429" s="23"/>
      <c r="C429" s="40"/>
      <c r="D429" s="41"/>
      <c r="E429" s="23"/>
      <c r="F429" s="40"/>
      <c r="G429" s="41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</row>
    <row r="430" spans="2:29" ht="18.75" customHeight="1" hidden="1">
      <c r="B430" s="23"/>
      <c r="C430" s="40"/>
      <c r="D430" s="41"/>
      <c r="E430" s="23"/>
      <c r="F430" s="40"/>
      <c r="G430" s="41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</row>
    <row r="431" spans="2:29" ht="18.75" customHeight="1" hidden="1">
      <c r="B431" s="23"/>
      <c r="C431" s="40"/>
      <c r="D431" s="41"/>
      <c r="E431" s="23"/>
      <c r="F431" s="40"/>
      <c r="G431" s="41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</row>
    <row r="432" spans="2:29" ht="18.75" customHeight="1" hidden="1">
      <c r="B432" s="23"/>
      <c r="C432" s="40"/>
      <c r="D432" s="41"/>
      <c r="E432" s="23"/>
      <c r="F432" s="40"/>
      <c r="G432" s="41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</row>
    <row r="433" spans="2:29" ht="18.75" customHeight="1" hidden="1">
      <c r="B433" s="23"/>
      <c r="C433" s="40"/>
      <c r="D433" s="41"/>
      <c r="E433" s="23"/>
      <c r="F433" s="40"/>
      <c r="G433" s="41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</row>
    <row r="434" spans="2:29" ht="18.75" customHeight="1" hidden="1">
      <c r="B434" s="23"/>
      <c r="C434" s="40"/>
      <c r="D434" s="41"/>
      <c r="E434" s="23"/>
      <c r="F434" s="40"/>
      <c r="G434" s="41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</row>
    <row r="435" spans="2:29" ht="18.75" customHeight="1" hidden="1">
      <c r="B435" s="23"/>
      <c r="C435" s="40"/>
      <c r="D435" s="41"/>
      <c r="E435" s="23"/>
      <c r="F435" s="40"/>
      <c r="G435" s="41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</row>
    <row r="436" spans="2:29" ht="18.75" customHeight="1" hidden="1">
      <c r="B436" s="23"/>
      <c r="C436" s="40"/>
      <c r="D436" s="41"/>
      <c r="E436" s="23"/>
      <c r="F436" s="40"/>
      <c r="G436" s="41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</row>
    <row r="437" spans="2:29" ht="18.75" customHeight="1" hidden="1">
      <c r="B437" s="23"/>
      <c r="C437" s="40"/>
      <c r="D437" s="41"/>
      <c r="E437" s="23"/>
      <c r="F437" s="40"/>
      <c r="G437" s="41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</row>
    <row r="438" spans="2:29" ht="18.75" customHeight="1" hidden="1">
      <c r="B438" s="23"/>
      <c r="C438" s="40"/>
      <c r="D438" s="41"/>
      <c r="E438" s="23"/>
      <c r="F438" s="40"/>
      <c r="G438" s="41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</row>
    <row r="439" spans="2:29" ht="18.75" customHeight="1" hidden="1">
      <c r="B439" s="23"/>
      <c r="C439" s="40"/>
      <c r="D439" s="41"/>
      <c r="E439" s="23"/>
      <c r="F439" s="40"/>
      <c r="G439" s="41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</row>
    <row r="440" spans="2:29" ht="18.75" customHeight="1" hidden="1">
      <c r="B440" s="23"/>
      <c r="C440" s="40"/>
      <c r="D440" s="41"/>
      <c r="E440" s="23"/>
      <c r="F440" s="40"/>
      <c r="G440" s="41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</row>
    <row r="441" spans="2:29" ht="18.75" customHeight="1" hidden="1">
      <c r="B441" s="23"/>
      <c r="C441" s="40"/>
      <c r="D441" s="41"/>
      <c r="E441" s="23"/>
      <c r="F441" s="40"/>
      <c r="G441" s="41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</row>
    <row r="442" spans="2:29" ht="18.75" customHeight="1" hidden="1">
      <c r="B442" s="23"/>
      <c r="C442" s="40"/>
      <c r="D442" s="41"/>
      <c r="E442" s="23"/>
      <c r="F442" s="40"/>
      <c r="G442" s="41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</row>
    <row r="443" spans="2:29" ht="18.75" customHeight="1" hidden="1">
      <c r="B443" s="23"/>
      <c r="C443" s="40"/>
      <c r="D443" s="41"/>
      <c r="E443" s="23"/>
      <c r="F443" s="40"/>
      <c r="G443" s="41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</row>
    <row r="444" spans="2:29" ht="18.75" customHeight="1" hidden="1">
      <c r="B444" s="23"/>
      <c r="C444" s="40"/>
      <c r="D444" s="41"/>
      <c r="E444" s="23"/>
      <c r="F444" s="40"/>
      <c r="G444" s="41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</row>
    <row r="445" spans="2:29" ht="18.75" customHeight="1" hidden="1">
      <c r="B445" s="23"/>
      <c r="C445" s="40"/>
      <c r="D445" s="41"/>
      <c r="E445" s="23"/>
      <c r="F445" s="40"/>
      <c r="G445" s="41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</row>
    <row r="446" spans="2:29" ht="18.75" customHeight="1" hidden="1">
      <c r="B446" s="23"/>
      <c r="C446" s="40"/>
      <c r="D446" s="41"/>
      <c r="E446" s="23"/>
      <c r="F446" s="40"/>
      <c r="G446" s="41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</row>
    <row r="447" spans="2:29" ht="18.75" customHeight="1" hidden="1">
      <c r="B447" s="23"/>
      <c r="C447" s="40"/>
      <c r="D447" s="41"/>
      <c r="E447" s="23"/>
      <c r="F447" s="40"/>
      <c r="G447" s="41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</row>
    <row r="448" spans="2:29" ht="18.75" customHeight="1" hidden="1">
      <c r="B448" s="23"/>
      <c r="C448" s="40"/>
      <c r="D448" s="41"/>
      <c r="E448" s="23"/>
      <c r="F448" s="40"/>
      <c r="G448" s="41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</row>
    <row r="449" spans="2:29" ht="18.75" customHeight="1" hidden="1">
      <c r="B449" s="23"/>
      <c r="C449" s="40"/>
      <c r="D449" s="41"/>
      <c r="E449" s="23"/>
      <c r="F449" s="40"/>
      <c r="G449" s="41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</row>
    <row r="450" spans="2:29" ht="18.75" customHeight="1" hidden="1">
      <c r="B450" s="23"/>
      <c r="C450" s="40"/>
      <c r="D450" s="41"/>
      <c r="E450" s="23"/>
      <c r="F450" s="40"/>
      <c r="G450" s="41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</row>
    <row r="451" spans="2:29" ht="18.75" customHeight="1" hidden="1">
      <c r="B451" s="23"/>
      <c r="C451" s="40"/>
      <c r="D451" s="41"/>
      <c r="E451" s="23"/>
      <c r="F451" s="40"/>
      <c r="G451" s="41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</row>
    <row r="452" spans="2:29" ht="18.75" customHeight="1" hidden="1">
      <c r="B452" s="23"/>
      <c r="C452" s="40"/>
      <c r="D452" s="41"/>
      <c r="E452" s="23"/>
      <c r="F452" s="40"/>
      <c r="G452" s="41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</row>
    <row r="453" spans="2:29" ht="18.75" customHeight="1" hidden="1">
      <c r="B453" s="23"/>
      <c r="C453" s="40"/>
      <c r="D453" s="41"/>
      <c r="E453" s="23"/>
      <c r="F453" s="40"/>
      <c r="G453" s="41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</row>
    <row r="454" spans="2:29" ht="18.75" customHeight="1" hidden="1">
      <c r="B454" s="23"/>
      <c r="C454" s="40"/>
      <c r="D454" s="41"/>
      <c r="E454" s="23"/>
      <c r="F454" s="40"/>
      <c r="G454" s="41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</row>
    <row r="455" spans="2:29" ht="18.75" customHeight="1" hidden="1">
      <c r="B455" s="23"/>
      <c r="C455" s="40"/>
      <c r="D455" s="41"/>
      <c r="E455" s="23"/>
      <c r="F455" s="40"/>
      <c r="G455" s="41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</row>
    <row r="456" spans="2:29" ht="18.75" customHeight="1" hidden="1">
      <c r="B456" s="23"/>
      <c r="C456" s="40"/>
      <c r="D456" s="41"/>
      <c r="E456" s="23"/>
      <c r="F456" s="40"/>
      <c r="G456" s="41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</row>
    <row r="457" spans="2:29" ht="18.75" customHeight="1" hidden="1">
      <c r="B457" s="23"/>
      <c r="C457" s="40"/>
      <c r="D457" s="41"/>
      <c r="E457" s="23"/>
      <c r="F457" s="40"/>
      <c r="G457" s="41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</row>
    <row r="458" spans="2:29" ht="18.75" customHeight="1" hidden="1">
      <c r="B458" s="23"/>
      <c r="C458" s="40"/>
      <c r="D458" s="41"/>
      <c r="E458" s="23"/>
      <c r="F458" s="40"/>
      <c r="G458" s="41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</row>
    <row r="459" spans="2:29" ht="18.75" customHeight="1" hidden="1">
      <c r="B459" s="23"/>
      <c r="C459" s="40"/>
      <c r="D459" s="41"/>
      <c r="E459" s="23"/>
      <c r="F459" s="40"/>
      <c r="G459" s="41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</row>
    <row r="460" spans="2:29" ht="18.75" customHeight="1" hidden="1">
      <c r="B460" s="23"/>
      <c r="C460" s="40"/>
      <c r="D460" s="41"/>
      <c r="E460" s="23"/>
      <c r="F460" s="40"/>
      <c r="G460" s="41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</row>
    <row r="461" spans="2:29" ht="18.75" customHeight="1" hidden="1">
      <c r="B461" s="23"/>
      <c r="C461" s="40"/>
      <c r="D461" s="41"/>
      <c r="E461" s="23"/>
      <c r="F461" s="40"/>
      <c r="G461" s="41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</row>
    <row r="462" spans="2:29" ht="18.75" customHeight="1" hidden="1">
      <c r="B462" s="23"/>
      <c r="C462" s="40"/>
      <c r="D462" s="41"/>
      <c r="E462" s="23"/>
      <c r="F462" s="40"/>
      <c r="G462" s="41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</row>
    <row r="463" spans="2:29" ht="18.75" customHeight="1" hidden="1">
      <c r="B463" s="23"/>
      <c r="C463" s="40"/>
      <c r="D463" s="41"/>
      <c r="E463" s="23"/>
      <c r="F463" s="40"/>
      <c r="G463" s="41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</row>
    <row r="464" spans="2:29" ht="18.75" customHeight="1" hidden="1">
      <c r="B464" s="23"/>
      <c r="C464" s="40"/>
      <c r="D464" s="41"/>
      <c r="E464" s="23"/>
      <c r="F464" s="40"/>
      <c r="G464" s="41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</row>
    <row r="465" spans="2:29" ht="18.75" customHeight="1" hidden="1">
      <c r="B465" s="23"/>
      <c r="C465" s="40"/>
      <c r="D465" s="41"/>
      <c r="E465" s="23"/>
      <c r="F465" s="40"/>
      <c r="G465" s="41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</row>
    <row r="466" spans="2:29" ht="18.75" customHeight="1" hidden="1">
      <c r="B466" s="23"/>
      <c r="C466" s="40"/>
      <c r="D466" s="41"/>
      <c r="E466" s="23"/>
      <c r="F466" s="40"/>
      <c r="G466" s="41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</row>
    <row r="467" spans="2:29" ht="18.75" customHeight="1" hidden="1">
      <c r="B467" s="23"/>
      <c r="C467" s="40"/>
      <c r="D467" s="41"/>
      <c r="E467" s="23"/>
      <c r="F467" s="40"/>
      <c r="G467" s="41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</row>
    <row r="468" spans="2:29" ht="18.75" customHeight="1" hidden="1">
      <c r="B468" s="23"/>
      <c r="C468" s="40"/>
      <c r="D468" s="41"/>
      <c r="E468" s="23"/>
      <c r="F468" s="40"/>
      <c r="G468" s="41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</row>
    <row r="469" spans="2:29" ht="18.75" customHeight="1" hidden="1">
      <c r="B469" s="23"/>
      <c r="C469" s="40"/>
      <c r="D469" s="41"/>
      <c r="E469" s="23"/>
      <c r="F469" s="40"/>
      <c r="G469" s="41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</row>
    <row r="470" spans="2:29" ht="18.75" customHeight="1" hidden="1">
      <c r="B470" s="23"/>
      <c r="C470" s="40"/>
      <c r="D470" s="41"/>
      <c r="E470" s="23"/>
      <c r="F470" s="40"/>
      <c r="G470" s="41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</row>
    <row r="471" spans="2:29" ht="18.75" customHeight="1" hidden="1">
      <c r="B471" s="23"/>
      <c r="C471" s="40"/>
      <c r="D471" s="41"/>
      <c r="E471" s="23"/>
      <c r="F471" s="40"/>
      <c r="G471" s="41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</row>
    <row r="472" spans="2:29" ht="18.75" customHeight="1" hidden="1">
      <c r="B472" s="23"/>
      <c r="C472" s="40"/>
      <c r="D472" s="41"/>
      <c r="E472" s="23"/>
      <c r="F472" s="40"/>
      <c r="G472" s="41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</row>
    <row r="473" spans="2:29" ht="18.75" customHeight="1" hidden="1">
      <c r="B473" s="23"/>
      <c r="C473" s="40"/>
      <c r="D473" s="41"/>
      <c r="E473" s="23"/>
      <c r="F473" s="40"/>
      <c r="G473" s="41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</row>
    <row r="474" spans="2:29" ht="18.75" customHeight="1" hidden="1">
      <c r="B474" s="23"/>
      <c r="C474" s="40"/>
      <c r="D474" s="41"/>
      <c r="E474" s="23"/>
      <c r="F474" s="40"/>
      <c r="G474" s="41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</row>
    <row r="475" spans="2:29" ht="18.75" customHeight="1" hidden="1">
      <c r="B475" s="23"/>
      <c r="C475" s="40"/>
      <c r="D475" s="41"/>
      <c r="E475" s="23"/>
      <c r="F475" s="40"/>
      <c r="G475" s="41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</row>
    <row r="476" spans="2:29" ht="18.75" customHeight="1" hidden="1">
      <c r="B476" s="23"/>
      <c r="C476" s="40"/>
      <c r="D476" s="41"/>
      <c r="E476" s="23"/>
      <c r="F476" s="40"/>
      <c r="G476" s="41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</row>
    <row r="477" spans="2:29" ht="18.75" customHeight="1" hidden="1">
      <c r="B477" s="23"/>
      <c r="C477" s="40"/>
      <c r="D477" s="41"/>
      <c r="E477" s="23"/>
      <c r="F477" s="40"/>
      <c r="G477" s="41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</row>
    <row r="478" spans="2:29" ht="18.75" customHeight="1" hidden="1">
      <c r="B478" s="23"/>
      <c r="C478" s="40"/>
      <c r="D478" s="41"/>
      <c r="E478" s="23"/>
      <c r="F478" s="40"/>
      <c r="G478" s="41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</row>
    <row r="479" spans="2:29" ht="18.75" customHeight="1" hidden="1">
      <c r="B479" s="23"/>
      <c r="C479" s="40"/>
      <c r="D479" s="41"/>
      <c r="E479" s="23"/>
      <c r="F479" s="40"/>
      <c r="G479" s="41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</row>
    <row r="480" spans="2:29" ht="18.75" customHeight="1" hidden="1">
      <c r="B480" s="23"/>
      <c r="C480" s="40"/>
      <c r="D480" s="41"/>
      <c r="E480" s="23"/>
      <c r="F480" s="40"/>
      <c r="G480" s="41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</row>
    <row r="481" spans="2:29" ht="18.75" customHeight="1" hidden="1">
      <c r="B481" s="23"/>
      <c r="C481" s="40"/>
      <c r="D481" s="41"/>
      <c r="E481" s="23"/>
      <c r="F481" s="40"/>
      <c r="G481" s="41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</row>
    <row r="482" spans="2:29" ht="18.75" customHeight="1" hidden="1">
      <c r="B482" s="23"/>
      <c r="C482" s="40"/>
      <c r="D482" s="41"/>
      <c r="E482" s="23"/>
      <c r="F482" s="40"/>
      <c r="G482" s="41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</row>
    <row r="483" spans="2:29" ht="18.75" customHeight="1" hidden="1">
      <c r="B483" s="23"/>
      <c r="C483" s="40"/>
      <c r="D483" s="41"/>
      <c r="E483" s="23"/>
      <c r="F483" s="40"/>
      <c r="G483" s="41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</row>
    <row r="484" spans="2:29" ht="18.75" customHeight="1" hidden="1">
      <c r="B484" s="23"/>
      <c r="C484" s="40"/>
      <c r="D484" s="41"/>
      <c r="E484" s="23"/>
      <c r="F484" s="40"/>
      <c r="G484" s="41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</row>
    <row r="485" spans="2:29" ht="18.75" customHeight="1" hidden="1">
      <c r="B485" s="23"/>
      <c r="C485" s="40"/>
      <c r="D485" s="41"/>
      <c r="E485" s="23"/>
      <c r="F485" s="40"/>
      <c r="G485" s="41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</row>
    <row r="486" spans="2:29" ht="18.75" customHeight="1" hidden="1">
      <c r="B486" s="23"/>
      <c r="C486" s="40"/>
      <c r="D486" s="41"/>
      <c r="E486" s="23"/>
      <c r="F486" s="40"/>
      <c r="G486" s="41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</row>
    <row r="487" spans="2:29" ht="18.75" customHeight="1" hidden="1">
      <c r="B487" s="23"/>
      <c r="C487" s="40"/>
      <c r="D487" s="41"/>
      <c r="E487" s="23"/>
      <c r="F487" s="40"/>
      <c r="G487" s="41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</row>
    <row r="488" spans="2:29" ht="18.75" customHeight="1" hidden="1">
      <c r="B488" s="23"/>
      <c r="C488" s="40"/>
      <c r="D488" s="41"/>
      <c r="E488" s="23"/>
      <c r="F488" s="40"/>
      <c r="G488" s="41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</row>
    <row r="489" spans="2:29" ht="18.75" customHeight="1" hidden="1">
      <c r="B489" s="23"/>
      <c r="C489" s="40"/>
      <c r="D489" s="41"/>
      <c r="E489" s="23"/>
      <c r="F489" s="40"/>
      <c r="G489" s="41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</row>
    <row r="490" spans="2:29" ht="18.75" customHeight="1" hidden="1">
      <c r="B490" s="23"/>
      <c r="C490" s="40"/>
      <c r="D490" s="41"/>
      <c r="E490" s="23"/>
      <c r="F490" s="40"/>
      <c r="G490" s="41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</row>
    <row r="491" spans="2:29" ht="18.75" customHeight="1" hidden="1">
      <c r="B491" s="23"/>
      <c r="C491" s="40"/>
      <c r="D491" s="41"/>
      <c r="E491" s="23"/>
      <c r="F491" s="40"/>
      <c r="G491" s="41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</row>
    <row r="492" spans="2:29" ht="18.75" customHeight="1" hidden="1">
      <c r="B492" s="23"/>
      <c r="C492" s="40"/>
      <c r="D492" s="41"/>
      <c r="E492" s="23"/>
      <c r="F492" s="40"/>
      <c r="G492" s="41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</row>
    <row r="493" spans="2:29" ht="18.75" customHeight="1" hidden="1">
      <c r="B493" s="23"/>
      <c r="C493" s="40"/>
      <c r="D493" s="41"/>
      <c r="E493" s="23"/>
      <c r="F493" s="40"/>
      <c r="G493" s="41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</row>
    <row r="494" spans="2:29" ht="18.75" customHeight="1" hidden="1">
      <c r="B494" s="23"/>
      <c r="C494" s="40"/>
      <c r="D494" s="41"/>
      <c r="E494" s="23"/>
      <c r="F494" s="40"/>
      <c r="G494" s="41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</row>
    <row r="495" spans="2:29" ht="18.75" customHeight="1" hidden="1">
      <c r="B495" s="23"/>
      <c r="C495" s="40"/>
      <c r="D495" s="41"/>
      <c r="E495" s="23"/>
      <c r="F495" s="40"/>
      <c r="G495" s="41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</row>
    <row r="496" spans="2:29" ht="18.75" customHeight="1" hidden="1">
      <c r="B496" s="23"/>
      <c r="C496" s="40"/>
      <c r="D496" s="41"/>
      <c r="E496" s="23"/>
      <c r="F496" s="40"/>
      <c r="G496" s="41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</row>
    <row r="497" spans="2:29" ht="18.75" customHeight="1" hidden="1">
      <c r="B497" s="23"/>
      <c r="C497" s="40"/>
      <c r="D497" s="41"/>
      <c r="E497" s="23"/>
      <c r="F497" s="40"/>
      <c r="G497" s="41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</row>
    <row r="498" spans="2:29" ht="18.75" customHeight="1" hidden="1">
      <c r="B498" s="23"/>
      <c r="C498" s="40"/>
      <c r="D498" s="41"/>
      <c r="E498" s="23"/>
      <c r="F498" s="40"/>
      <c r="G498" s="41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</row>
    <row r="499" spans="2:29" ht="18.75" customHeight="1" hidden="1">
      <c r="B499" s="23"/>
      <c r="C499" s="40"/>
      <c r="D499" s="41"/>
      <c r="E499" s="23"/>
      <c r="F499" s="40"/>
      <c r="G499" s="41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</row>
    <row r="500" spans="2:29" ht="18.75" customHeight="1" hidden="1">
      <c r="B500" s="23"/>
      <c r="C500" s="40"/>
      <c r="D500" s="41"/>
      <c r="E500" s="23"/>
      <c r="F500" s="40"/>
      <c r="G500" s="41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</row>
    <row r="501" spans="2:29" ht="18.75" customHeight="1" hidden="1">
      <c r="B501" s="23"/>
      <c r="C501" s="40"/>
      <c r="D501" s="41"/>
      <c r="E501" s="23"/>
      <c r="F501" s="40"/>
      <c r="G501" s="41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</row>
    <row r="502" spans="2:29" ht="18.75" customHeight="1" hidden="1">
      <c r="B502" s="23"/>
      <c r="C502" s="40"/>
      <c r="D502" s="41"/>
      <c r="E502" s="23"/>
      <c r="F502" s="40"/>
      <c r="G502" s="41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</row>
    <row r="503" spans="2:29" ht="18.75" customHeight="1" hidden="1">
      <c r="B503" s="23"/>
      <c r="C503" s="40"/>
      <c r="D503" s="41"/>
      <c r="E503" s="23"/>
      <c r="F503" s="40"/>
      <c r="G503" s="41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</row>
    <row r="504" spans="2:29" ht="18.75" customHeight="1" hidden="1">
      <c r="B504" s="23"/>
      <c r="C504" s="40"/>
      <c r="D504" s="41"/>
      <c r="E504" s="23"/>
      <c r="F504" s="40"/>
      <c r="G504" s="41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</row>
    <row r="505" spans="2:29" ht="18.75" customHeight="1" hidden="1">
      <c r="B505" s="23"/>
      <c r="C505" s="40"/>
      <c r="D505" s="41"/>
      <c r="E505" s="23"/>
      <c r="F505" s="40"/>
      <c r="G505" s="41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</row>
    <row r="506" spans="2:29" ht="18.75" customHeight="1" hidden="1">
      <c r="B506" s="23"/>
      <c r="C506" s="40"/>
      <c r="D506" s="41"/>
      <c r="E506" s="23"/>
      <c r="F506" s="40"/>
      <c r="G506" s="41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</row>
    <row r="507" spans="2:29" ht="18.75" customHeight="1" hidden="1">
      <c r="B507" s="23"/>
      <c r="C507" s="40"/>
      <c r="D507" s="41"/>
      <c r="E507" s="23"/>
      <c r="F507" s="40"/>
      <c r="G507" s="41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</row>
    <row r="508" spans="2:29" ht="18.75" customHeight="1" hidden="1">
      <c r="B508" s="23"/>
      <c r="C508" s="40"/>
      <c r="D508" s="41"/>
      <c r="E508" s="23"/>
      <c r="F508" s="40"/>
      <c r="G508" s="41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</row>
    <row r="509" spans="2:29" ht="18.75" customHeight="1" hidden="1">
      <c r="B509" s="23"/>
      <c r="C509" s="40"/>
      <c r="D509" s="41"/>
      <c r="E509" s="23"/>
      <c r="F509" s="40"/>
      <c r="G509" s="41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</row>
    <row r="510" spans="2:29" ht="18.75" customHeight="1" hidden="1">
      <c r="B510" s="23"/>
      <c r="C510" s="40"/>
      <c r="D510" s="41"/>
      <c r="E510" s="23"/>
      <c r="F510" s="40"/>
      <c r="G510" s="41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</row>
    <row r="511" spans="2:29" ht="18.75" customHeight="1" hidden="1">
      <c r="B511" s="23"/>
      <c r="C511" s="40"/>
      <c r="D511" s="41"/>
      <c r="E511" s="23"/>
      <c r="F511" s="40"/>
      <c r="G511" s="41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</row>
    <row r="512" spans="2:29" ht="18.75" customHeight="1" hidden="1">
      <c r="B512" s="23"/>
      <c r="C512" s="40"/>
      <c r="D512" s="41"/>
      <c r="E512" s="23"/>
      <c r="F512" s="40"/>
      <c r="G512" s="41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</row>
    <row r="513" spans="2:29" ht="18.75" customHeight="1" hidden="1">
      <c r="B513" s="23"/>
      <c r="C513" s="40"/>
      <c r="D513" s="41"/>
      <c r="E513" s="23"/>
      <c r="F513" s="40"/>
      <c r="G513" s="41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</row>
    <row r="514" spans="2:29" ht="18.75" customHeight="1" hidden="1">
      <c r="B514" s="23"/>
      <c r="C514" s="40"/>
      <c r="D514" s="41"/>
      <c r="E514" s="23"/>
      <c r="F514" s="40"/>
      <c r="G514" s="41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</row>
    <row r="515" spans="2:29" ht="18.75" customHeight="1" hidden="1">
      <c r="B515" s="23"/>
      <c r="C515" s="40"/>
      <c r="D515" s="41"/>
      <c r="E515" s="23"/>
      <c r="F515" s="40"/>
      <c r="G515" s="41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</row>
    <row r="516" spans="2:29" ht="18.75" customHeight="1" hidden="1">
      <c r="B516" s="23"/>
      <c r="C516" s="40"/>
      <c r="D516" s="41"/>
      <c r="E516" s="23"/>
      <c r="F516" s="40"/>
      <c r="G516" s="41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</row>
    <row r="517" spans="2:29" ht="18.75" customHeight="1" hidden="1">
      <c r="B517" s="23"/>
      <c r="C517" s="40"/>
      <c r="D517" s="41"/>
      <c r="E517" s="23"/>
      <c r="F517" s="40"/>
      <c r="G517" s="41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</row>
    <row r="518" spans="2:29" ht="18.75" customHeight="1" hidden="1">
      <c r="B518" s="23"/>
      <c r="C518" s="40"/>
      <c r="D518" s="41"/>
      <c r="E518" s="23"/>
      <c r="F518" s="40"/>
      <c r="G518" s="41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</row>
    <row r="519" spans="2:29" ht="18.75" customHeight="1" hidden="1">
      <c r="B519" s="23"/>
      <c r="C519" s="40"/>
      <c r="D519" s="41"/>
      <c r="E519" s="23"/>
      <c r="F519" s="40"/>
      <c r="G519" s="41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</row>
    <row r="520" spans="2:29" ht="18.75" customHeight="1" hidden="1">
      <c r="B520" s="23"/>
      <c r="C520" s="40"/>
      <c r="D520" s="41"/>
      <c r="E520" s="23"/>
      <c r="F520" s="40"/>
      <c r="G520" s="41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</row>
    <row r="521" spans="2:29" ht="18.75" customHeight="1" hidden="1">
      <c r="B521" s="23"/>
      <c r="C521" s="40"/>
      <c r="D521" s="41"/>
      <c r="E521" s="23"/>
      <c r="F521" s="40"/>
      <c r="G521" s="41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</row>
    <row r="522" spans="2:29" ht="18.75" customHeight="1" hidden="1">
      <c r="B522" s="23"/>
      <c r="C522" s="40"/>
      <c r="D522" s="41"/>
      <c r="E522" s="23"/>
      <c r="F522" s="40"/>
      <c r="G522" s="41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</row>
    <row r="523" spans="2:29" ht="18.75" customHeight="1" hidden="1">
      <c r="B523" s="23"/>
      <c r="C523" s="40"/>
      <c r="D523" s="41"/>
      <c r="E523" s="23"/>
      <c r="F523" s="40"/>
      <c r="G523" s="41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</row>
    <row r="524" spans="2:29" ht="18.75" customHeight="1" hidden="1">
      <c r="B524" s="23"/>
      <c r="C524" s="40"/>
      <c r="D524" s="41"/>
      <c r="E524" s="23"/>
      <c r="F524" s="40"/>
      <c r="G524" s="41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</row>
    <row r="525" spans="2:29" ht="18.75" customHeight="1" hidden="1">
      <c r="B525" s="23"/>
      <c r="C525" s="40"/>
      <c r="D525" s="41"/>
      <c r="E525" s="23"/>
      <c r="F525" s="40"/>
      <c r="G525" s="41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</row>
    <row r="526" spans="2:29" ht="18.75" customHeight="1" hidden="1">
      <c r="B526" s="23"/>
      <c r="C526" s="40"/>
      <c r="D526" s="41"/>
      <c r="E526" s="23"/>
      <c r="F526" s="40"/>
      <c r="G526" s="41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</row>
    <row r="527" spans="2:29" ht="18.75" customHeight="1" hidden="1">
      <c r="B527" s="23"/>
      <c r="C527" s="40"/>
      <c r="D527" s="41"/>
      <c r="E527" s="23"/>
      <c r="F527" s="40"/>
      <c r="G527" s="41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</row>
    <row r="528" spans="2:29" ht="18.75" customHeight="1" hidden="1">
      <c r="B528" s="23"/>
      <c r="C528" s="40"/>
      <c r="D528" s="41"/>
      <c r="E528" s="23"/>
      <c r="F528" s="40"/>
      <c r="G528" s="41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</row>
    <row r="529" spans="2:29" ht="18.75" customHeight="1" hidden="1">
      <c r="B529" s="23"/>
      <c r="C529" s="40"/>
      <c r="D529" s="41"/>
      <c r="E529" s="23"/>
      <c r="F529" s="40"/>
      <c r="G529" s="41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</row>
    <row r="530" spans="2:29" ht="18.75" customHeight="1" hidden="1">
      <c r="B530" s="23"/>
      <c r="C530" s="40"/>
      <c r="D530" s="41"/>
      <c r="E530" s="23"/>
      <c r="F530" s="40"/>
      <c r="G530" s="41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</row>
    <row r="531" spans="2:29" ht="18.75" customHeight="1" hidden="1">
      <c r="B531" s="23"/>
      <c r="C531" s="40"/>
      <c r="D531" s="41"/>
      <c r="E531" s="23"/>
      <c r="F531" s="40"/>
      <c r="G531" s="41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</row>
    <row r="532" spans="2:29" ht="18.75" customHeight="1" hidden="1">
      <c r="B532" s="23"/>
      <c r="C532" s="40"/>
      <c r="D532" s="41"/>
      <c r="E532" s="23"/>
      <c r="F532" s="40"/>
      <c r="G532" s="41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</row>
    <row r="533" spans="2:29" ht="18.75" customHeight="1" hidden="1">
      <c r="B533" s="23"/>
      <c r="C533" s="40"/>
      <c r="D533" s="41"/>
      <c r="E533" s="23"/>
      <c r="F533" s="40"/>
      <c r="G533" s="41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</row>
    <row r="534" spans="2:29" ht="18.75" customHeight="1" hidden="1">
      <c r="B534" s="23"/>
      <c r="C534" s="40"/>
      <c r="D534" s="41"/>
      <c r="E534" s="23"/>
      <c r="F534" s="40"/>
      <c r="G534" s="41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</row>
    <row r="535" spans="2:29" ht="18.75" customHeight="1" hidden="1">
      <c r="B535" s="23"/>
      <c r="C535" s="40"/>
      <c r="D535" s="41"/>
      <c r="E535" s="23"/>
      <c r="F535" s="40"/>
      <c r="G535" s="41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</row>
    <row r="536" spans="2:29" ht="18.75" customHeight="1" hidden="1">
      <c r="B536" s="23"/>
      <c r="C536" s="40"/>
      <c r="D536" s="41"/>
      <c r="E536" s="23"/>
      <c r="F536" s="40"/>
      <c r="G536" s="41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</row>
    <row r="537" spans="2:29" ht="18.75" customHeight="1" hidden="1">
      <c r="B537" s="23"/>
      <c r="C537" s="40"/>
      <c r="D537" s="41"/>
      <c r="E537" s="23"/>
      <c r="F537" s="40"/>
      <c r="G537" s="41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</row>
    <row r="538" spans="2:29" ht="18.75" customHeight="1" hidden="1">
      <c r="B538" s="23"/>
      <c r="C538" s="40"/>
      <c r="D538" s="41"/>
      <c r="E538" s="23"/>
      <c r="F538" s="40"/>
      <c r="G538" s="41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</row>
    <row r="539" spans="2:29" ht="18.75" customHeight="1" hidden="1">
      <c r="B539" s="23"/>
      <c r="C539" s="40"/>
      <c r="D539" s="41"/>
      <c r="E539" s="23"/>
      <c r="F539" s="40"/>
      <c r="G539" s="41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</row>
    <row r="540" spans="2:29" ht="18.75" customHeight="1" hidden="1">
      <c r="B540" s="23"/>
      <c r="C540" s="40"/>
      <c r="D540" s="41"/>
      <c r="E540" s="23"/>
      <c r="F540" s="40"/>
      <c r="G540" s="41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</row>
    <row r="541" spans="2:29" ht="18.75" customHeight="1" hidden="1">
      <c r="B541" s="23"/>
      <c r="C541" s="40"/>
      <c r="D541" s="41"/>
      <c r="E541" s="23"/>
      <c r="F541" s="40"/>
      <c r="G541" s="41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</row>
    <row r="542" spans="2:29" ht="18.75" customHeight="1" hidden="1">
      <c r="B542" s="23"/>
      <c r="C542" s="40"/>
      <c r="D542" s="41"/>
      <c r="E542" s="23"/>
      <c r="F542" s="40"/>
      <c r="G542" s="41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</row>
    <row r="543" spans="2:29" ht="18.75" customHeight="1" hidden="1">
      <c r="B543" s="23"/>
      <c r="C543" s="40"/>
      <c r="D543" s="41"/>
      <c r="E543" s="23"/>
      <c r="F543" s="40"/>
      <c r="G543" s="41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</row>
    <row r="544" spans="2:29" ht="18.75" customHeight="1" hidden="1">
      <c r="B544" s="23"/>
      <c r="C544" s="40"/>
      <c r="D544" s="41"/>
      <c r="E544" s="23"/>
      <c r="F544" s="40"/>
      <c r="G544" s="41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</row>
    <row r="545" spans="2:29" ht="18.75" customHeight="1" hidden="1">
      <c r="B545" s="23"/>
      <c r="C545" s="40"/>
      <c r="D545" s="41"/>
      <c r="E545" s="23"/>
      <c r="F545" s="40"/>
      <c r="G545" s="41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</row>
    <row r="546" spans="2:29" ht="18.75" customHeight="1" hidden="1">
      <c r="B546" s="23"/>
      <c r="C546" s="40"/>
      <c r="D546" s="41"/>
      <c r="E546" s="23"/>
      <c r="F546" s="40"/>
      <c r="G546" s="41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</row>
    <row r="547" spans="2:29" ht="18.75" customHeight="1" hidden="1">
      <c r="B547" s="23"/>
      <c r="C547" s="40"/>
      <c r="D547" s="41"/>
      <c r="E547" s="23"/>
      <c r="F547" s="40"/>
      <c r="G547" s="41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</row>
    <row r="548" spans="2:29" ht="18.75" customHeight="1" hidden="1">
      <c r="B548" s="23"/>
      <c r="C548" s="40"/>
      <c r="D548" s="41"/>
      <c r="E548" s="23"/>
      <c r="F548" s="40"/>
      <c r="G548" s="41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</row>
    <row r="549" spans="2:29" ht="18.75" customHeight="1" hidden="1">
      <c r="B549" s="23"/>
      <c r="C549" s="40"/>
      <c r="D549" s="41"/>
      <c r="E549" s="23"/>
      <c r="F549" s="40"/>
      <c r="G549" s="41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</row>
    <row r="550" spans="2:29" ht="18.75" customHeight="1" hidden="1">
      <c r="B550" s="23"/>
      <c r="C550" s="40"/>
      <c r="D550" s="41"/>
      <c r="E550" s="23"/>
      <c r="F550" s="40"/>
      <c r="G550" s="41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</row>
    <row r="551" spans="2:29" ht="18.75" customHeight="1" hidden="1">
      <c r="B551" s="23"/>
      <c r="C551" s="40"/>
      <c r="D551" s="41"/>
      <c r="E551" s="23"/>
      <c r="F551" s="40"/>
      <c r="G551" s="41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</row>
    <row r="552" spans="2:29" ht="18.75" customHeight="1" hidden="1">
      <c r="B552" s="23"/>
      <c r="C552" s="40"/>
      <c r="D552" s="41"/>
      <c r="E552" s="23"/>
      <c r="F552" s="40"/>
      <c r="G552" s="41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</row>
    <row r="553" spans="2:29" ht="18.75" customHeight="1" hidden="1">
      <c r="B553" s="23"/>
      <c r="C553" s="40"/>
      <c r="D553" s="41"/>
      <c r="E553" s="23"/>
      <c r="F553" s="40"/>
      <c r="G553" s="41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</row>
    <row r="554" spans="2:29" ht="18.75" customHeight="1" hidden="1">
      <c r="B554" s="23"/>
      <c r="C554" s="40"/>
      <c r="D554" s="41"/>
      <c r="E554" s="23"/>
      <c r="F554" s="40"/>
      <c r="G554" s="41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</row>
    <row r="555" spans="2:29" ht="18.75" customHeight="1" hidden="1">
      <c r="B555" s="23"/>
      <c r="C555" s="40"/>
      <c r="D555" s="41"/>
      <c r="E555" s="23"/>
      <c r="F555" s="40"/>
      <c r="G555" s="41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</row>
    <row r="556" spans="2:29" ht="18.75" customHeight="1" hidden="1">
      <c r="B556" s="23"/>
      <c r="C556" s="40"/>
      <c r="D556" s="41"/>
      <c r="E556" s="23"/>
      <c r="F556" s="40"/>
      <c r="G556" s="41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</row>
    <row r="557" spans="2:29" ht="18.75" customHeight="1" hidden="1">
      <c r="B557" s="23"/>
      <c r="C557" s="40"/>
      <c r="D557" s="41"/>
      <c r="E557" s="23"/>
      <c r="F557" s="40"/>
      <c r="G557" s="41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</row>
    <row r="558" spans="2:29" ht="18.75" customHeight="1" hidden="1">
      <c r="B558" s="23"/>
      <c r="C558" s="40"/>
      <c r="D558" s="41"/>
      <c r="E558" s="23"/>
      <c r="F558" s="40"/>
      <c r="G558" s="41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</row>
    <row r="559" spans="2:29" ht="18.75" customHeight="1" hidden="1">
      <c r="B559" s="23"/>
      <c r="C559" s="40"/>
      <c r="D559" s="41"/>
      <c r="E559" s="23"/>
      <c r="F559" s="40"/>
      <c r="G559" s="41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</row>
    <row r="560" spans="2:29" ht="18.75" customHeight="1" hidden="1">
      <c r="B560" s="23"/>
      <c r="C560" s="40"/>
      <c r="D560" s="41"/>
      <c r="E560" s="23"/>
      <c r="F560" s="40"/>
      <c r="G560" s="41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</row>
    <row r="561" spans="2:29" ht="18.75" customHeight="1" hidden="1">
      <c r="B561" s="23"/>
      <c r="C561" s="40"/>
      <c r="D561" s="41"/>
      <c r="E561" s="23"/>
      <c r="F561" s="40"/>
      <c r="G561" s="41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</row>
    <row r="562" spans="2:29" ht="18.75" customHeight="1" hidden="1">
      <c r="B562" s="23"/>
      <c r="C562" s="40"/>
      <c r="D562" s="41"/>
      <c r="E562" s="23"/>
      <c r="F562" s="40"/>
      <c r="G562" s="41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</row>
    <row r="563" spans="2:29" ht="18.75" customHeight="1" hidden="1">
      <c r="B563" s="23"/>
      <c r="C563" s="40"/>
      <c r="D563" s="41"/>
      <c r="E563" s="23"/>
      <c r="F563" s="40"/>
      <c r="G563" s="41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</row>
    <row r="564" spans="2:29" ht="18.75" customHeight="1" hidden="1">
      <c r="B564" s="23"/>
      <c r="C564" s="40"/>
      <c r="D564" s="41"/>
      <c r="E564" s="23"/>
      <c r="F564" s="40"/>
      <c r="G564" s="41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</row>
    <row r="565" spans="2:29" ht="18.75" customHeight="1" hidden="1">
      <c r="B565" s="23"/>
      <c r="C565" s="40"/>
      <c r="D565" s="41"/>
      <c r="E565" s="23"/>
      <c r="F565" s="40"/>
      <c r="G565" s="41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</row>
    <row r="566" spans="2:29" ht="18.75" customHeight="1" hidden="1">
      <c r="B566" s="23"/>
      <c r="C566" s="40"/>
      <c r="D566" s="41"/>
      <c r="E566" s="23"/>
      <c r="F566" s="40"/>
      <c r="G566" s="41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</row>
    <row r="567" spans="2:29" ht="18.75" customHeight="1" hidden="1">
      <c r="B567" s="23"/>
      <c r="C567" s="40"/>
      <c r="D567" s="41"/>
      <c r="E567" s="23"/>
      <c r="F567" s="40"/>
      <c r="G567" s="41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</row>
    <row r="568" spans="2:29" ht="18.75" customHeight="1" hidden="1">
      <c r="B568" s="23"/>
      <c r="C568" s="40"/>
      <c r="D568" s="41"/>
      <c r="E568" s="23"/>
      <c r="F568" s="40"/>
      <c r="G568" s="41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</row>
    <row r="569" spans="2:29" ht="18.75" customHeight="1" hidden="1">
      <c r="B569" s="23"/>
      <c r="C569" s="40"/>
      <c r="D569" s="41"/>
      <c r="E569" s="23"/>
      <c r="F569" s="40"/>
      <c r="G569" s="41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</row>
    <row r="570" spans="2:29" ht="18.75" customHeight="1" hidden="1">
      <c r="B570" s="23"/>
      <c r="C570" s="40"/>
      <c r="D570" s="41"/>
      <c r="E570" s="23"/>
      <c r="F570" s="40"/>
      <c r="G570" s="41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</row>
    <row r="571" spans="2:29" ht="18.75" customHeight="1" hidden="1">
      <c r="B571" s="23"/>
      <c r="C571" s="40"/>
      <c r="D571" s="41"/>
      <c r="E571" s="23"/>
      <c r="F571" s="40"/>
      <c r="G571" s="41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</row>
    <row r="572" spans="2:29" ht="18.75" customHeight="1" hidden="1">
      <c r="B572" s="23"/>
      <c r="C572" s="40"/>
      <c r="D572" s="41"/>
      <c r="E572" s="23"/>
      <c r="F572" s="40"/>
      <c r="G572" s="41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</row>
    <row r="573" spans="2:29" ht="18.75" customHeight="1" hidden="1">
      <c r="B573" s="23"/>
      <c r="C573" s="40"/>
      <c r="D573" s="41"/>
      <c r="E573" s="23"/>
      <c r="F573" s="40"/>
      <c r="G573" s="41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</row>
    <row r="574" spans="2:29" ht="18.75" customHeight="1" hidden="1">
      <c r="B574" s="23"/>
      <c r="C574" s="40"/>
      <c r="D574" s="41"/>
      <c r="E574" s="23"/>
      <c r="F574" s="40"/>
      <c r="G574" s="41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</row>
    <row r="575" spans="2:29" ht="18.75" customHeight="1" hidden="1">
      <c r="B575" s="23"/>
      <c r="C575" s="40"/>
      <c r="D575" s="41"/>
      <c r="E575" s="23"/>
      <c r="F575" s="40"/>
      <c r="G575" s="41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</row>
    <row r="576" spans="2:29" ht="18.75" customHeight="1" hidden="1">
      <c r="B576" s="23"/>
      <c r="C576" s="40"/>
      <c r="D576" s="41"/>
      <c r="E576" s="23"/>
      <c r="F576" s="40"/>
      <c r="G576" s="41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</row>
    <row r="577" spans="2:29" ht="18.75" customHeight="1" hidden="1">
      <c r="B577" s="23"/>
      <c r="C577" s="40"/>
      <c r="D577" s="41"/>
      <c r="E577" s="23"/>
      <c r="F577" s="40"/>
      <c r="G577" s="41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</row>
    <row r="578" spans="2:29" ht="18.75" customHeight="1" hidden="1">
      <c r="B578" s="23"/>
      <c r="C578" s="40"/>
      <c r="D578" s="41"/>
      <c r="E578" s="23"/>
      <c r="F578" s="40"/>
      <c r="G578" s="41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</row>
    <row r="579" spans="2:29" ht="18.75" customHeight="1" hidden="1">
      <c r="B579" s="23"/>
      <c r="C579" s="40"/>
      <c r="D579" s="41"/>
      <c r="E579" s="23"/>
      <c r="F579" s="40"/>
      <c r="G579" s="41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</row>
    <row r="580" spans="2:29" ht="18.75" customHeight="1" hidden="1">
      <c r="B580" s="23"/>
      <c r="C580" s="40"/>
      <c r="D580" s="41"/>
      <c r="E580" s="23"/>
      <c r="F580" s="40"/>
      <c r="G580" s="41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</row>
    <row r="581" spans="2:29" ht="18.75" customHeight="1" hidden="1">
      <c r="B581" s="23"/>
      <c r="C581" s="40"/>
      <c r="D581" s="41"/>
      <c r="E581" s="23"/>
      <c r="F581" s="40"/>
      <c r="G581" s="41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</row>
    <row r="582" spans="2:29" ht="18.75" customHeight="1" hidden="1">
      <c r="B582" s="23"/>
      <c r="C582" s="40"/>
      <c r="D582" s="41"/>
      <c r="E582" s="23"/>
      <c r="F582" s="40"/>
      <c r="G582" s="41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</row>
    <row r="583" spans="2:29" ht="18.75" customHeight="1" hidden="1">
      <c r="B583" s="23"/>
      <c r="C583" s="40"/>
      <c r="D583" s="41"/>
      <c r="E583" s="23"/>
      <c r="F583" s="40"/>
      <c r="G583" s="41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</row>
    <row r="584" spans="2:29" ht="18.75" customHeight="1" hidden="1">
      <c r="B584" s="23"/>
      <c r="C584" s="40"/>
      <c r="D584" s="41"/>
      <c r="E584" s="23"/>
      <c r="F584" s="40"/>
      <c r="G584" s="41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</row>
    <row r="585" spans="2:29" ht="18.75" customHeight="1" hidden="1">
      <c r="B585" s="23"/>
      <c r="C585" s="40"/>
      <c r="D585" s="41"/>
      <c r="E585" s="23"/>
      <c r="F585" s="40"/>
      <c r="G585" s="41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</row>
    <row r="586" spans="2:29" ht="18.75" customHeight="1" hidden="1">
      <c r="B586" s="23"/>
      <c r="C586" s="40"/>
      <c r="D586" s="41"/>
      <c r="E586" s="23"/>
      <c r="F586" s="40"/>
      <c r="G586" s="41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</row>
    <row r="587" spans="2:29" ht="18.75" customHeight="1" hidden="1">
      <c r="B587" s="23"/>
      <c r="C587" s="40"/>
      <c r="D587" s="41"/>
      <c r="E587" s="23"/>
      <c r="F587" s="40"/>
      <c r="G587" s="41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</row>
    <row r="588" spans="2:29" ht="18.75" customHeight="1" hidden="1">
      <c r="B588" s="23"/>
      <c r="C588" s="40"/>
      <c r="D588" s="41"/>
      <c r="E588" s="23"/>
      <c r="F588" s="40"/>
      <c r="G588" s="41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</row>
    <row r="589" spans="2:29" ht="18.75" customHeight="1" hidden="1">
      <c r="B589" s="23"/>
      <c r="C589" s="40"/>
      <c r="D589" s="41"/>
      <c r="E589" s="23"/>
      <c r="F589" s="40"/>
      <c r="G589" s="41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</row>
    <row r="590" spans="2:29" ht="18.75" customHeight="1" hidden="1">
      <c r="B590" s="23"/>
      <c r="C590" s="40"/>
      <c r="D590" s="41"/>
      <c r="E590" s="23"/>
      <c r="F590" s="40"/>
      <c r="G590" s="41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</row>
    <row r="591" spans="2:29" ht="18.75" customHeight="1" hidden="1">
      <c r="B591" s="23"/>
      <c r="C591" s="40"/>
      <c r="D591" s="41"/>
      <c r="E591" s="23"/>
      <c r="F591" s="40"/>
      <c r="G591" s="41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</row>
    <row r="592" spans="2:29" ht="18.75" customHeight="1" hidden="1">
      <c r="B592" s="23"/>
      <c r="C592" s="40"/>
      <c r="D592" s="41"/>
      <c r="E592" s="23"/>
      <c r="F592" s="40"/>
      <c r="G592" s="41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</row>
    <row r="593" spans="2:29" ht="18.75" customHeight="1" hidden="1">
      <c r="B593" s="23"/>
      <c r="C593" s="40"/>
      <c r="D593" s="41"/>
      <c r="E593" s="23"/>
      <c r="F593" s="40"/>
      <c r="G593" s="41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</row>
    <row r="594" spans="2:29" ht="18.75" customHeight="1" hidden="1">
      <c r="B594" s="23"/>
      <c r="C594" s="40"/>
      <c r="D594" s="41"/>
      <c r="E594" s="23"/>
      <c r="F594" s="40"/>
      <c r="G594" s="41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</row>
    <row r="595" spans="2:29" ht="18.75" customHeight="1" hidden="1">
      <c r="B595" s="23"/>
      <c r="C595" s="40"/>
      <c r="D595" s="41"/>
      <c r="E595" s="23"/>
      <c r="F595" s="40"/>
      <c r="G595" s="41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</row>
    <row r="596" spans="2:29" ht="18.75" customHeight="1" hidden="1">
      <c r="B596" s="23"/>
      <c r="C596" s="40"/>
      <c r="D596" s="41"/>
      <c r="E596" s="23"/>
      <c r="F596" s="40"/>
      <c r="G596" s="41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</row>
    <row r="597" spans="2:29" ht="18.75" customHeight="1" hidden="1">
      <c r="B597" s="23"/>
      <c r="C597" s="40"/>
      <c r="D597" s="41"/>
      <c r="E597" s="23"/>
      <c r="F597" s="40"/>
      <c r="G597" s="41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</row>
    <row r="598" spans="2:29" ht="18.75" customHeight="1" hidden="1">
      <c r="B598" s="23"/>
      <c r="C598" s="40"/>
      <c r="D598" s="41"/>
      <c r="E598" s="23"/>
      <c r="F598" s="40"/>
      <c r="G598" s="41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</row>
    <row r="599" spans="2:29" ht="18.75" customHeight="1" hidden="1">
      <c r="B599" s="23"/>
      <c r="C599" s="40"/>
      <c r="D599" s="41"/>
      <c r="E599" s="23"/>
      <c r="F599" s="40"/>
      <c r="G599" s="41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</row>
    <row r="600" spans="2:29" ht="18.75" customHeight="1" hidden="1">
      <c r="B600" s="23"/>
      <c r="C600" s="40"/>
      <c r="D600" s="41"/>
      <c r="E600" s="23"/>
      <c r="F600" s="40"/>
      <c r="G600" s="41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</row>
    <row r="601" spans="2:29" ht="18.75" customHeight="1" hidden="1">
      <c r="B601" s="23"/>
      <c r="C601" s="40"/>
      <c r="D601" s="41"/>
      <c r="E601" s="23"/>
      <c r="F601" s="40"/>
      <c r="G601" s="41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</row>
    <row r="602" spans="2:29" ht="18.75" customHeight="1" hidden="1">
      <c r="B602" s="23"/>
      <c r="C602" s="40"/>
      <c r="D602" s="41"/>
      <c r="E602" s="23"/>
      <c r="F602" s="40"/>
      <c r="G602" s="41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</row>
    <row r="603" spans="2:29" ht="18.75" customHeight="1" hidden="1">
      <c r="B603" s="23"/>
      <c r="C603" s="40"/>
      <c r="D603" s="41"/>
      <c r="E603" s="23"/>
      <c r="F603" s="40"/>
      <c r="G603" s="41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</row>
    <row r="604" spans="2:29" ht="18.75" customHeight="1" hidden="1">
      <c r="B604" s="23"/>
      <c r="C604" s="40"/>
      <c r="D604" s="41"/>
      <c r="E604" s="23"/>
      <c r="F604" s="40"/>
      <c r="G604" s="41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</row>
    <row r="605" spans="2:29" ht="18.75" customHeight="1" hidden="1">
      <c r="B605" s="23"/>
      <c r="C605" s="40"/>
      <c r="D605" s="41"/>
      <c r="E605" s="23"/>
      <c r="F605" s="40"/>
      <c r="G605" s="41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</row>
    <row r="606" spans="2:29" ht="18.75" customHeight="1" hidden="1">
      <c r="B606" s="23"/>
      <c r="C606" s="40"/>
      <c r="D606" s="41"/>
      <c r="E606" s="23"/>
      <c r="F606" s="40"/>
      <c r="G606" s="41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</row>
    <row r="607" spans="2:29" ht="18.75" customHeight="1" hidden="1">
      <c r="B607" s="23"/>
      <c r="C607" s="40"/>
      <c r="D607" s="41"/>
      <c r="E607" s="23"/>
      <c r="F607" s="40"/>
      <c r="G607" s="41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</row>
    <row r="608" spans="2:29" ht="18.75" customHeight="1" hidden="1">
      <c r="B608" s="23"/>
      <c r="C608" s="40"/>
      <c r="D608" s="41"/>
      <c r="E608" s="23"/>
      <c r="F608" s="40"/>
      <c r="G608" s="41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</row>
    <row r="609" spans="2:29" ht="18.75" customHeight="1" hidden="1">
      <c r="B609" s="23"/>
      <c r="C609" s="40"/>
      <c r="D609" s="41"/>
      <c r="E609" s="23"/>
      <c r="F609" s="40"/>
      <c r="G609" s="41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</row>
    <row r="610" spans="2:29" ht="18.75" customHeight="1" hidden="1">
      <c r="B610" s="23"/>
      <c r="C610" s="40"/>
      <c r="D610" s="41"/>
      <c r="E610" s="23"/>
      <c r="F610" s="40"/>
      <c r="G610" s="41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</row>
    <row r="611" spans="2:29" ht="18.75" customHeight="1" hidden="1">
      <c r="B611" s="23"/>
      <c r="C611" s="40"/>
      <c r="D611" s="41"/>
      <c r="E611" s="23"/>
      <c r="F611" s="40"/>
      <c r="G611" s="41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</row>
    <row r="612" spans="2:29" ht="18.75" customHeight="1" hidden="1">
      <c r="B612" s="23"/>
      <c r="C612" s="40"/>
      <c r="D612" s="41"/>
      <c r="E612" s="23"/>
      <c r="F612" s="40"/>
      <c r="G612" s="41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</row>
    <row r="613" spans="2:29" ht="18.75" customHeight="1" hidden="1">
      <c r="B613" s="23"/>
      <c r="C613" s="40"/>
      <c r="D613" s="41"/>
      <c r="E613" s="23"/>
      <c r="F613" s="40"/>
      <c r="G613" s="41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</row>
    <row r="614" spans="2:29" ht="18.75" customHeight="1" hidden="1">
      <c r="B614" s="23"/>
      <c r="C614" s="40"/>
      <c r="D614" s="41"/>
      <c r="E614" s="23"/>
      <c r="F614" s="40"/>
      <c r="G614" s="41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</row>
    <row r="615" spans="2:29" ht="18.75" customHeight="1" hidden="1">
      <c r="B615" s="23"/>
      <c r="C615" s="40"/>
      <c r="D615" s="41"/>
      <c r="E615" s="23"/>
      <c r="F615" s="40"/>
      <c r="G615" s="41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</row>
    <row r="616" spans="2:29" ht="18.75" customHeight="1" hidden="1">
      <c r="B616" s="23"/>
      <c r="C616" s="40"/>
      <c r="D616" s="41"/>
      <c r="E616" s="23"/>
      <c r="F616" s="40"/>
      <c r="G616" s="41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</row>
    <row r="617" spans="2:29" ht="18.75" customHeight="1" hidden="1">
      <c r="B617" s="23"/>
      <c r="C617" s="40"/>
      <c r="D617" s="41"/>
      <c r="E617" s="23"/>
      <c r="F617" s="40"/>
      <c r="G617" s="41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</row>
    <row r="618" spans="2:29" ht="18.75" customHeight="1" hidden="1">
      <c r="B618" s="23"/>
      <c r="C618" s="40"/>
      <c r="D618" s="41"/>
      <c r="E618" s="23"/>
      <c r="F618" s="40"/>
      <c r="G618" s="41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</row>
    <row r="619" spans="2:29" ht="18.75" customHeight="1" hidden="1">
      <c r="B619" s="23"/>
      <c r="C619" s="40"/>
      <c r="D619" s="41"/>
      <c r="E619" s="23"/>
      <c r="F619" s="40"/>
      <c r="G619" s="41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</row>
    <row r="620" spans="2:29" ht="18.75" customHeight="1" hidden="1">
      <c r="B620" s="23"/>
      <c r="C620" s="40"/>
      <c r="D620" s="41"/>
      <c r="E620" s="23"/>
      <c r="F620" s="40"/>
      <c r="G620" s="41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</row>
    <row r="621" spans="2:29" ht="18.75" customHeight="1" hidden="1">
      <c r="B621" s="23"/>
      <c r="C621" s="40"/>
      <c r="D621" s="41"/>
      <c r="E621" s="23"/>
      <c r="F621" s="40"/>
      <c r="G621" s="41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</row>
    <row r="622" spans="2:29" ht="18.75" customHeight="1" hidden="1">
      <c r="B622" s="23"/>
      <c r="C622" s="40"/>
      <c r="D622" s="41"/>
      <c r="E622" s="23"/>
      <c r="F622" s="40"/>
      <c r="G622" s="41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</row>
    <row r="623" spans="2:29" ht="18.75" customHeight="1" hidden="1">
      <c r="B623" s="23"/>
      <c r="C623" s="40"/>
      <c r="D623" s="41"/>
      <c r="E623" s="23"/>
      <c r="F623" s="40"/>
      <c r="G623" s="41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</row>
    <row r="624" spans="2:29" ht="18.75" customHeight="1" hidden="1">
      <c r="B624" s="23"/>
      <c r="C624" s="40"/>
      <c r="D624" s="41"/>
      <c r="E624" s="23"/>
      <c r="F624" s="40"/>
      <c r="G624" s="41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</row>
    <row r="625" spans="2:29" ht="18.75" customHeight="1" hidden="1">
      <c r="B625" s="23"/>
      <c r="C625" s="40"/>
      <c r="D625" s="41"/>
      <c r="E625" s="23"/>
      <c r="F625" s="40"/>
      <c r="G625" s="41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</row>
    <row r="626" spans="2:29" ht="18.75" customHeight="1" hidden="1">
      <c r="B626" s="23"/>
      <c r="C626" s="40"/>
      <c r="D626" s="41"/>
      <c r="E626" s="23"/>
      <c r="F626" s="40"/>
      <c r="G626" s="41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</row>
    <row r="627" spans="2:29" ht="18.75" customHeight="1" hidden="1">
      <c r="B627" s="23"/>
      <c r="C627" s="40"/>
      <c r="D627" s="41"/>
      <c r="E627" s="23"/>
      <c r="F627" s="40"/>
      <c r="G627" s="41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</row>
    <row r="628" spans="2:29" ht="18.75" customHeight="1" hidden="1">
      <c r="B628" s="23"/>
      <c r="C628" s="40"/>
      <c r="D628" s="41"/>
      <c r="E628" s="23"/>
      <c r="F628" s="40"/>
      <c r="G628" s="41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</row>
    <row r="629" spans="2:29" ht="18.75" customHeight="1" hidden="1">
      <c r="B629" s="23"/>
      <c r="C629" s="40"/>
      <c r="D629" s="41"/>
      <c r="E629" s="23"/>
      <c r="F629" s="40"/>
      <c r="G629" s="41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</row>
    <row r="630" spans="2:29" ht="18.75" customHeight="1" hidden="1">
      <c r="B630" s="23"/>
      <c r="C630" s="40"/>
      <c r="D630" s="41"/>
      <c r="E630" s="23"/>
      <c r="F630" s="40"/>
      <c r="G630" s="41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</row>
    <row r="631" spans="2:29" ht="18.75" customHeight="1" hidden="1">
      <c r="B631" s="23"/>
      <c r="C631" s="40"/>
      <c r="D631" s="41"/>
      <c r="E631" s="23"/>
      <c r="F631" s="40"/>
      <c r="G631" s="41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</row>
    <row r="632" spans="2:29" ht="18.75" customHeight="1" hidden="1">
      <c r="B632" s="23"/>
      <c r="C632" s="40"/>
      <c r="D632" s="41"/>
      <c r="E632" s="23"/>
      <c r="F632" s="40"/>
      <c r="G632" s="41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</row>
    <row r="633" spans="2:29" ht="18.75" customHeight="1" hidden="1">
      <c r="B633" s="23"/>
      <c r="C633" s="40"/>
      <c r="D633" s="41"/>
      <c r="E633" s="23"/>
      <c r="F633" s="40"/>
      <c r="G633" s="41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</row>
    <row r="634" spans="2:29" ht="18.75" customHeight="1" hidden="1">
      <c r="B634" s="23"/>
      <c r="C634" s="40"/>
      <c r="D634" s="41"/>
      <c r="E634" s="23"/>
      <c r="F634" s="40"/>
      <c r="G634" s="41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</row>
    <row r="635" spans="2:29" ht="18.75" customHeight="1" hidden="1">
      <c r="B635" s="23"/>
      <c r="C635" s="40"/>
      <c r="D635" s="41"/>
      <c r="E635" s="23"/>
      <c r="F635" s="40"/>
      <c r="G635" s="41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</row>
    <row r="636" spans="2:29" ht="18.75" customHeight="1" hidden="1">
      <c r="B636" s="23"/>
      <c r="C636" s="40"/>
      <c r="D636" s="41"/>
      <c r="E636" s="23"/>
      <c r="F636" s="40"/>
      <c r="G636" s="41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</row>
    <row r="637" spans="2:29" ht="18.75" customHeight="1" hidden="1">
      <c r="B637" s="23"/>
      <c r="C637" s="40"/>
      <c r="D637" s="41"/>
      <c r="E637" s="23"/>
      <c r="F637" s="40"/>
      <c r="G637" s="41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</row>
    <row r="638" spans="2:29" ht="18.75" customHeight="1" hidden="1">
      <c r="B638" s="23"/>
      <c r="C638" s="40"/>
      <c r="D638" s="41"/>
      <c r="E638" s="23"/>
      <c r="F638" s="40"/>
      <c r="G638" s="41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</row>
    <row r="639" spans="2:29" ht="18.75" customHeight="1" hidden="1">
      <c r="B639" s="23"/>
      <c r="C639" s="40"/>
      <c r="D639" s="41"/>
      <c r="E639" s="23"/>
      <c r="F639" s="40"/>
      <c r="G639" s="41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</row>
    <row r="640" spans="2:29" ht="18.75" customHeight="1" hidden="1">
      <c r="B640" s="23"/>
      <c r="C640" s="40"/>
      <c r="D640" s="41"/>
      <c r="E640" s="23"/>
      <c r="F640" s="40"/>
      <c r="G640" s="41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</row>
    <row r="641" spans="2:29" ht="18.75" customHeight="1" hidden="1">
      <c r="B641" s="23"/>
      <c r="C641" s="40"/>
      <c r="D641" s="41"/>
      <c r="E641" s="23"/>
      <c r="F641" s="40"/>
      <c r="G641" s="41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</row>
    <row r="642" spans="2:29" ht="18.75" customHeight="1" hidden="1">
      <c r="B642" s="23"/>
      <c r="C642" s="40"/>
      <c r="D642" s="41"/>
      <c r="E642" s="23"/>
      <c r="F642" s="40"/>
      <c r="G642" s="41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</row>
    <row r="643" spans="2:29" ht="18.75" customHeight="1" hidden="1">
      <c r="B643" s="23"/>
      <c r="C643" s="40"/>
      <c r="D643" s="41"/>
      <c r="E643" s="23"/>
      <c r="F643" s="40"/>
      <c r="G643" s="41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</row>
    <row r="644" spans="2:29" ht="18.75" customHeight="1" hidden="1">
      <c r="B644" s="23"/>
      <c r="C644" s="40"/>
      <c r="D644" s="41"/>
      <c r="E644" s="23"/>
      <c r="F644" s="40"/>
      <c r="G644" s="41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</row>
    <row r="645" spans="2:29" ht="18.75" customHeight="1" hidden="1">
      <c r="B645" s="23"/>
      <c r="C645" s="40"/>
      <c r="D645" s="41"/>
      <c r="E645" s="23"/>
      <c r="F645" s="40"/>
      <c r="G645" s="41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</row>
    <row r="646" spans="2:29" ht="18.75" customHeight="1" hidden="1">
      <c r="B646" s="23"/>
      <c r="C646" s="40"/>
      <c r="D646" s="41"/>
      <c r="E646" s="23"/>
      <c r="F646" s="40"/>
      <c r="G646" s="41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</row>
    <row r="647" spans="2:29" ht="18.75" customHeight="1" hidden="1">
      <c r="B647" s="23"/>
      <c r="C647" s="40"/>
      <c r="D647" s="41"/>
      <c r="E647" s="23"/>
      <c r="F647" s="40"/>
      <c r="G647" s="41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</row>
    <row r="648" spans="2:29" ht="18.75" customHeight="1" hidden="1">
      <c r="B648" s="23"/>
      <c r="C648" s="40"/>
      <c r="D648" s="41"/>
      <c r="E648" s="23"/>
      <c r="F648" s="40"/>
      <c r="G648" s="41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</row>
    <row r="649" spans="2:29" ht="18.75" customHeight="1" hidden="1">
      <c r="B649" s="23"/>
      <c r="C649" s="40"/>
      <c r="D649" s="41"/>
      <c r="E649" s="23"/>
      <c r="F649" s="40"/>
      <c r="G649" s="41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</row>
    <row r="650" spans="2:29" ht="18.75" customHeight="1" hidden="1">
      <c r="B650" s="23"/>
      <c r="C650" s="40"/>
      <c r="D650" s="41"/>
      <c r="E650" s="23"/>
      <c r="F650" s="40"/>
      <c r="G650" s="41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</row>
    <row r="651" spans="2:29" ht="18.75" customHeight="1" hidden="1">
      <c r="B651" s="23"/>
      <c r="C651" s="40"/>
      <c r="D651" s="41"/>
      <c r="E651" s="23"/>
      <c r="F651" s="40"/>
      <c r="G651" s="41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</row>
    <row r="652" spans="2:29" ht="18.75" customHeight="1" hidden="1">
      <c r="B652" s="23"/>
      <c r="C652" s="40"/>
      <c r="D652" s="41"/>
      <c r="E652" s="23"/>
      <c r="F652" s="40"/>
      <c r="G652" s="41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</row>
    <row r="653" spans="2:29" ht="18.75" customHeight="1" hidden="1">
      <c r="B653" s="23"/>
      <c r="C653" s="40"/>
      <c r="D653" s="41"/>
      <c r="E653" s="23"/>
      <c r="F653" s="40"/>
      <c r="G653" s="41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</row>
    <row r="654" spans="2:29" ht="18.75" customHeight="1" hidden="1">
      <c r="B654" s="23"/>
      <c r="C654" s="40"/>
      <c r="D654" s="41"/>
      <c r="E654" s="23"/>
      <c r="F654" s="40"/>
      <c r="G654" s="41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</row>
    <row r="655" spans="2:29" ht="18.75" customHeight="1" hidden="1">
      <c r="B655" s="23"/>
      <c r="C655" s="40"/>
      <c r="D655" s="41"/>
      <c r="E655" s="23"/>
      <c r="F655" s="40"/>
      <c r="G655" s="41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</row>
    <row r="656" spans="2:29" ht="18.75" customHeight="1" hidden="1">
      <c r="B656" s="23"/>
      <c r="C656" s="40"/>
      <c r="D656" s="41"/>
      <c r="E656" s="23"/>
      <c r="F656" s="40"/>
      <c r="G656" s="41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</row>
    <row r="657" spans="2:29" ht="18.75" customHeight="1" hidden="1">
      <c r="B657" s="23"/>
      <c r="C657" s="40"/>
      <c r="D657" s="41"/>
      <c r="E657" s="23"/>
      <c r="F657" s="40"/>
      <c r="G657" s="41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</row>
    <row r="658" spans="2:29" ht="18.75" customHeight="1" hidden="1">
      <c r="B658" s="23"/>
      <c r="C658" s="40"/>
      <c r="D658" s="41"/>
      <c r="E658" s="23"/>
      <c r="F658" s="40"/>
      <c r="G658" s="41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</row>
    <row r="659" spans="2:29" ht="18.75" customHeight="1" hidden="1">
      <c r="B659" s="23"/>
      <c r="C659" s="40"/>
      <c r="D659" s="41"/>
      <c r="E659" s="23"/>
      <c r="F659" s="40"/>
      <c r="G659" s="41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</row>
    <row r="660" spans="2:29" ht="18.75" customHeight="1" hidden="1">
      <c r="B660" s="23"/>
      <c r="C660" s="40"/>
      <c r="D660" s="41"/>
      <c r="E660" s="23"/>
      <c r="F660" s="40"/>
      <c r="G660" s="41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</row>
    <row r="661" spans="2:29" ht="18.75" customHeight="1" hidden="1">
      <c r="B661" s="23"/>
      <c r="C661" s="40"/>
      <c r="D661" s="41"/>
      <c r="E661" s="23"/>
      <c r="F661" s="40"/>
      <c r="G661" s="41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</row>
    <row r="662" spans="2:29" ht="18.75" customHeight="1" hidden="1">
      <c r="B662" s="23"/>
      <c r="C662" s="40"/>
      <c r="D662" s="41"/>
      <c r="E662" s="23"/>
      <c r="F662" s="40"/>
      <c r="G662" s="41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</row>
    <row r="663" spans="2:29" ht="18.75" customHeight="1" hidden="1">
      <c r="B663" s="23"/>
      <c r="C663" s="40"/>
      <c r="D663" s="41"/>
      <c r="E663" s="23"/>
      <c r="F663" s="40"/>
      <c r="G663" s="41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</row>
    <row r="664" spans="2:29" ht="18.75" customHeight="1" hidden="1">
      <c r="B664" s="23"/>
      <c r="C664" s="40"/>
      <c r="D664" s="41"/>
      <c r="E664" s="23"/>
      <c r="F664" s="40"/>
      <c r="G664" s="41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</row>
    <row r="665" spans="2:29" ht="18.75" customHeight="1" hidden="1">
      <c r="B665" s="23"/>
      <c r="C665" s="40"/>
      <c r="D665" s="41"/>
      <c r="E665" s="23"/>
      <c r="F665" s="40"/>
      <c r="G665" s="41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</row>
    <row r="666" spans="2:29" ht="18.75" customHeight="1" hidden="1">
      <c r="B666" s="23"/>
      <c r="C666" s="40"/>
      <c r="D666" s="41"/>
      <c r="E666" s="23"/>
      <c r="F666" s="40"/>
      <c r="G666" s="41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</row>
    <row r="667" spans="2:29" ht="18.75" customHeight="1" hidden="1">
      <c r="B667" s="23"/>
      <c r="C667" s="40"/>
      <c r="D667" s="41"/>
      <c r="E667" s="23"/>
      <c r="F667" s="40"/>
      <c r="G667" s="41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</row>
    <row r="668" spans="2:29" ht="18.75" customHeight="1" hidden="1">
      <c r="B668" s="23"/>
      <c r="C668" s="40"/>
      <c r="D668" s="41"/>
      <c r="E668" s="23"/>
      <c r="F668" s="40"/>
      <c r="G668" s="41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</row>
    <row r="669" spans="2:29" ht="18.75" customHeight="1" hidden="1">
      <c r="B669" s="23"/>
      <c r="C669" s="40"/>
      <c r="D669" s="41"/>
      <c r="E669" s="23"/>
      <c r="F669" s="40"/>
      <c r="G669" s="41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</row>
    <row r="670" spans="2:29" ht="18.75" customHeight="1" hidden="1">
      <c r="B670" s="23"/>
      <c r="C670" s="40"/>
      <c r="D670" s="41"/>
      <c r="E670" s="23"/>
      <c r="F670" s="40"/>
      <c r="G670" s="41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</row>
    <row r="671" spans="2:29" ht="18.75" customHeight="1" hidden="1">
      <c r="B671" s="23"/>
      <c r="C671" s="40"/>
      <c r="D671" s="41"/>
      <c r="E671" s="23"/>
      <c r="F671" s="40"/>
      <c r="G671" s="41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</row>
    <row r="672" spans="2:29" ht="18.75" customHeight="1" hidden="1">
      <c r="B672" s="23"/>
      <c r="C672" s="40"/>
      <c r="D672" s="41"/>
      <c r="E672" s="23"/>
      <c r="F672" s="40"/>
      <c r="G672" s="41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</row>
    <row r="673" spans="2:29" ht="18.75" customHeight="1" hidden="1">
      <c r="B673" s="23"/>
      <c r="C673" s="40"/>
      <c r="D673" s="41"/>
      <c r="E673" s="23"/>
      <c r="F673" s="40"/>
      <c r="G673" s="41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</row>
    <row r="674" spans="2:29" ht="18.75" customHeight="1" hidden="1">
      <c r="B674" s="23"/>
      <c r="C674" s="40"/>
      <c r="D674" s="41"/>
      <c r="E674" s="23"/>
      <c r="F674" s="40"/>
      <c r="G674" s="41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</row>
    <row r="675" spans="2:29" ht="18.75" customHeight="1" hidden="1">
      <c r="B675" s="23"/>
      <c r="C675" s="40"/>
      <c r="D675" s="41"/>
      <c r="E675" s="23"/>
      <c r="F675" s="40"/>
      <c r="G675" s="41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</row>
    <row r="676" spans="2:29" ht="18.75" customHeight="1" hidden="1">
      <c r="B676" s="23"/>
      <c r="C676" s="40"/>
      <c r="D676" s="41"/>
      <c r="E676" s="23"/>
      <c r="F676" s="40"/>
      <c r="G676" s="41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</row>
    <row r="677" spans="2:29" ht="18.75" customHeight="1" hidden="1">
      <c r="B677" s="23"/>
      <c r="C677" s="40"/>
      <c r="D677" s="41"/>
      <c r="E677" s="23"/>
      <c r="F677" s="40"/>
      <c r="G677" s="41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</row>
    <row r="678" spans="2:29" ht="18.75" customHeight="1" hidden="1">
      <c r="B678" s="23"/>
      <c r="C678" s="40"/>
      <c r="D678" s="41"/>
      <c r="E678" s="23"/>
      <c r="F678" s="40"/>
      <c r="G678" s="41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</row>
    <row r="679" spans="2:29" ht="18.75" customHeight="1" hidden="1">
      <c r="B679" s="23"/>
      <c r="C679" s="40"/>
      <c r="D679" s="41"/>
      <c r="E679" s="23"/>
      <c r="F679" s="40"/>
      <c r="G679" s="41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</row>
    <row r="680" spans="2:29" ht="18.75" customHeight="1" hidden="1">
      <c r="B680" s="23"/>
      <c r="C680" s="40"/>
      <c r="D680" s="41"/>
      <c r="E680" s="23"/>
      <c r="F680" s="40"/>
      <c r="G680" s="41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</row>
    <row r="681" spans="2:29" ht="18.75" customHeight="1" hidden="1">
      <c r="B681" s="23"/>
      <c r="C681" s="40"/>
      <c r="D681" s="41"/>
      <c r="E681" s="23"/>
      <c r="F681" s="40"/>
      <c r="G681" s="41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</row>
    <row r="682" spans="2:29" ht="18.75" customHeight="1" hidden="1">
      <c r="B682" s="23"/>
      <c r="C682" s="40"/>
      <c r="D682" s="41"/>
      <c r="E682" s="23"/>
      <c r="F682" s="40"/>
      <c r="G682" s="41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</row>
    <row r="683" spans="2:29" ht="18.75" customHeight="1" hidden="1">
      <c r="B683" s="23"/>
      <c r="C683" s="40"/>
      <c r="D683" s="41"/>
      <c r="E683" s="23"/>
      <c r="F683" s="40"/>
      <c r="G683" s="41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</row>
    <row r="684" spans="2:29" ht="18.75" customHeight="1" hidden="1">
      <c r="B684" s="23"/>
      <c r="C684" s="40"/>
      <c r="D684" s="41"/>
      <c r="E684" s="23"/>
      <c r="F684" s="40"/>
      <c r="G684" s="41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</row>
    <row r="685" spans="2:29" ht="18.75" customHeight="1" hidden="1">
      <c r="B685" s="23"/>
      <c r="C685" s="40"/>
      <c r="D685" s="41"/>
      <c r="E685" s="23"/>
      <c r="F685" s="40"/>
      <c r="G685" s="41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</row>
    <row r="686" spans="2:29" ht="18.75" customHeight="1" hidden="1">
      <c r="B686" s="23"/>
      <c r="C686" s="40"/>
      <c r="D686" s="41"/>
      <c r="E686" s="23"/>
      <c r="F686" s="40"/>
      <c r="G686" s="41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</row>
    <row r="687" spans="2:29" ht="18.75" customHeight="1" hidden="1">
      <c r="B687" s="23"/>
      <c r="C687" s="40"/>
      <c r="D687" s="41"/>
      <c r="E687" s="23"/>
      <c r="F687" s="40"/>
      <c r="G687" s="41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</row>
    <row r="688" spans="2:29" ht="18.75" customHeight="1" hidden="1">
      <c r="B688" s="23"/>
      <c r="C688" s="40"/>
      <c r="D688" s="41"/>
      <c r="E688" s="23"/>
      <c r="F688" s="40"/>
      <c r="G688" s="41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</row>
    <row r="689" spans="2:29" ht="18.75" customHeight="1" hidden="1">
      <c r="B689" s="23"/>
      <c r="C689" s="40"/>
      <c r="D689" s="41"/>
      <c r="E689" s="23"/>
      <c r="F689" s="40"/>
      <c r="G689" s="41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</row>
    <row r="690" spans="2:29" ht="18.75" customHeight="1" hidden="1">
      <c r="B690" s="23"/>
      <c r="C690" s="40"/>
      <c r="D690" s="41"/>
      <c r="E690" s="23"/>
      <c r="F690" s="40"/>
      <c r="G690" s="41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</row>
    <row r="691" spans="2:29" ht="18.75" customHeight="1" hidden="1">
      <c r="B691" s="23"/>
      <c r="C691" s="40"/>
      <c r="D691" s="41"/>
      <c r="E691" s="23"/>
      <c r="F691" s="40"/>
      <c r="G691" s="41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</row>
    <row r="692" spans="2:29" ht="18.75" customHeight="1" hidden="1">
      <c r="B692" s="23"/>
      <c r="C692" s="40"/>
      <c r="D692" s="41"/>
      <c r="E692" s="23"/>
      <c r="F692" s="40"/>
      <c r="G692" s="41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</row>
    <row r="693" spans="2:29" ht="18.75" customHeight="1" hidden="1">
      <c r="B693" s="23"/>
      <c r="C693" s="40"/>
      <c r="D693" s="41"/>
      <c r="E693" s="23"/>
      <c r="F693" s="40"/>
      <c r="G693" s="41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</row>
    <row r="694" spans="2:29" ht="18.75" customHeight="1" hidden="1">
      <c r="B694" s="23"/>
      <c r="C694" s="40"/>
      <c r="D694" s="41"/>
      <c r="E694" s="23"/>
      <c r="F694" s="40"/>
      <c r="G694" s="41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</row>
    <row r="695" spans="2:29" ht="18.75" customHeight="1" hidden="1">
      <c r="B695" s="23"/>
      <c r="C695" s="40"/>
      <c r="D695" s="41"/>
      <c r="E695" s="23"/>
      <c r="F695" s="40"/>
      <c r="G695" s="41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</row>
    <row r="696" spans="2:29" ht="18.75" customHeight="1" hidden="1">
      <c r="B696" s="23"/>
      <c r="C696" s="40"/>
      <c r="D696" s="41"/>
      <c r="E696" s="23"/>
      <c r="F696" s="40"/>
      <c r="G696" s="41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</row>
    <row r="697" spans="2:29" ht="18.75" customHeight="1" hidden="1">
      <c r="B697" s="23"/>
      <c r="C697" s="40"/>
      <c r="D697" s="41"/>
      <c r="E697" s="23"/>
      <c r="F697" s="40"/>
      <c r="G697" s="41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</row>
    <row r="698" spans="2:29" ht="18.75" customHeight="1" hidden="1">
      <c r="B698" s="23"/>
      <c r="C698" s="40"/>
      <c r="D698" s="41"/>
      <c r="E698" s="23"/>
      <c r="F698" s="40"/>
      <c r="G698" s="41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</row>
    <row r="699" spans="2:29" ht="18.75" customHeight="1" hidden="1">
      <c r="B699" s="23"/>
      <c r="C699" s="40"/>
      <c r="D699" s="41"/>
      <c r="E699" s="23"/>
      <c r="F699" s="40"/>
      <c r="G699" s="41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</row>
    <row r="700" spans="2:29" ht="18.75" customHeight="1" hidden="1">
      <c r="B700" s="23"/>
      <c r="C700" s="40"/>
      <c r="D700" s="41"/>
      <c r="E700" s="23"/>
      <c r="F700" s="40"/>
      <c r="G700" s="41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</row>
    <row r="701" spans="2:29" ht="18.75" customHeight="1" hidden="1">
      <c r="B701" s="23"/>
      <c r="C701" s="40"/>
      <c r="D701" s="41"/>
      <c r="E701" s="23"/>
      <c r="F701" s="40"/>
      <c r="G701" s="41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</row>
    <row r="702" spans="2:29" ht="18.75" customHeight="1" hidden="1">
      <c r="B702" s="23"/>
      <c r="C702" s="40"/>
      <c r="D702" s="41"/>
      <c r="E702" s="23"/>
      <c r="F702" s="40"/>
      <c r="G702" s="41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</row>
    <row r="703" spans="2:29" ht="18.75" customHeight="1" hidden="1">
      <c r="B703" s="16"/>
      <c r="C703" s="40"/>
      <c r="D703" s="41"/>
      <c r="E703" s="16"/>
      <c r="F703" s="40"/>
      <c r="G703" s="41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</row>
    <row r="704" spans="2:29" ht="18.75" customHeight="1" hidden="1">
      <c r="B704" s="16"/>
      <c r="C704" s="40"/>
      <c r="D704" s="41"/>
      <c r="E704" s="16"/>
      <c r="F704" s="40"/>
      <c r="G704" s="41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</row>
    <row r="705" spans="2:29" ht="18.75" customHeight="1" hidden="1">
      <c r="B705" s="16"/>
      <c r="C705" s="40"/>
      <c r="D705" s="41"/>
      <c r="E705" s="16"/>
      <c r="F705" s="40"/>
      <c r="G705" s="41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</row>
    <row r="706" spans="2:29" ht="18.75" customHeight="1" hidden="1">
      <c r="B706" s="16"/>
      <c r="C706" s="40"/>
      <c r="D706" s="41"/>
      <c r="E706" s="16"/>
      <c r="F706" s="40"/>
      <c r="G706" s="41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</row>
    <row r="707" spans="2:29" ht="18.75" customHeight="1" hidden="1">
      <c r="B707" s="16"/>
      <c r="C707" s="40"/>
      <c r="D707" s="41"/>
      <c r="E707" s="16"/>
      <c r="F707" s="40"/>
      <c r="G707" s="41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</row>
    <row r="708" spans="2:29" ht="18.75" customHeight="1" hidden="1">
      <c r="B708" s="16"/>
      <c r="C708" s="40"/>
      <c r="D708" s="41"/>
      <c r="E708" s="16"/>
      <c r="F708" s="40"/>
      <c r="G708" s="41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</row>
    <row r="709" spans="2:29" ht="18.75" customHeight="1" hidden="1">
      <c r="B709" s="16"/>
      <c r="C709" s="40"/>
      <c r="D709" s="41"/>
      <c r="E709" s="16"/>
      <c r="F709" s="40"/>
      <c r="G709" s="41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</row>
    <row r="710" spans="2:29" ht="18.75" customHeight="1" hidden="1">
      <c r="B710" s="16"/>
      <c r="C710" s="40"/>
      <c r="D710" s="41"/>
      <c r="E710" s="16"/>
      <c r="F710" s="40"/>
      <c r="G710" s="41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</row>
    <row r="711" spans="2:29" ht="18.75" customHeight="1" hidden="1">
      <c r="B711" s="16"/>
      <c r="C711" s="40"/>
      <c r="D711" s="41"/>
      <c r="E711" s="16"/>
      <c r="F711" s="40"/>
      <c r="G711" s="41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</row>
    <row r="712" spans="2:29" ht="18.75" customHeight="1" hidden="1">
      <c r="B712" s="16"/>
      <c r="C712" s="40"/>
      <c r="D712" s="41"/>
      <c r="E712" s="16"/>
      <c r="F712" s="40"/>
      <c r="G712" s="41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</row>
    <row r="713" spans="2:29" ht="18.75" customHeight="1" hidden="1">
      <c r="B713" s="16"/>
      <c r="C713" s="40"/>
      <c r="D713" s="41"/>
      <c r="E713" s="16"/>
      <c r="F713" s="40"/>
      <c r="G713" s="41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</row>
    <row r="714" spans="2:29" ht="18.75" customHeight="1" hidden="1">
      <c r="B714" s="16"/>
      <c r="C714" s="40"/>
      <c r="D714" s="41"/>
      <c r="E714" s="16"/>
      <c r="F714" s="40"/>
      <c r="G714" s="41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</row>
    <row r="715" spans="2:29" ht="18.75" customHeight="1" hidden="1">
      <c r="B715" s="16"/>
      <c r="C715" s="40"/>
      <c r="D715" s="41"/>
      <c r="E715" s="16"/>
      <c r="F715" s="40"/>
      <c r="G715" s="41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</row>
    <row r="716" spans="2:29" ht="18.75" customHeight="1" hidden="1">
      <c r="B716" s="16"/>
      <c r="C716" s="40"/>
      <c r="D716" s="41"/>
      <c r="E716" s="16"/>
      <c r="F716" s="40"/>
      <c r="G716" s="41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</row>
    <row r="717" spans="2:29" ht="18.75" customHeight="1" hidden="1">
      <c r="B717" s="16"/>
      <c r="C717" s="40"/>
      <c r="D717" s="41"/>
      <c r="E717" s="16"/>
      <c r="F717" s="40"/>
      <c r="G717" s="41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</row>
    <row r="718" spans="2:29" ht="18.75" customHeight="1" hidden="1">
      <c r="B718" s="16"/>
      <c r="C718" s="40"/>
      <c r="D718" s="41"/>
      <c r="E718" s="16"/>
      <c r="F718" s="40"/>
      <c r="G718" s="41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</row>
    <row r="719" spans="2:29" ht="18.75" customHeight="1" hidden="1">
      <c r="B719" s="16"/>
      <c r="C719" s="40"/>
      <c r="D719" s="41"/>
      <c r="E719" s="16"/>
      <c r="F719" s="40"/>
      <c r="G719" s="41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</row>
    <row r="720" spans="2:29" ht="18.75" customHeight="1" hidden="1">
      <c r="B720" s="16"/>
      <c r="C720" s="40"/>
      <c r="D720" s="41"/>
      <c r="E720" s="16"/>
      <c r="F720" s="40"/>
      <c r="G720" s="41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</row>
    <row r="721" spans="2:29" ht="18.75" customHeight="1" hidden="1">
      <c r="B721" s="16"/>
      <c r="C721" s="40"/>
      <c r="D721" s="41"/>
      <c r="E721" s="16"/>
      <c r="F721" s="40"/>
      <c r="G721" s="41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</row>
    <row r="722" spans="2:29" ht="18.75" customHeight="1" hidden="1">
      <c r="B722" s="16"/>
      <c r="C722" s="40"/>
      <c r="D722" s="41"/>
      <c r="E722" s="16"/>
      <c r="F722" s="40"/>
      <c r="G722" s="41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</row>
    <row r="723" spans="2:29" ht="18.75" customHeight="1" hidden="1">
      <c r="B723" s="16"/>
      <c r="C723" s="40"/>
      <c r="D723" s="41"/>
      <c r="E723" s="16"/>
      <c r="F723" s="40"/>
      <c r="G723" s="41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</row>
    <row r="724" spans="2:29" ht="18.75" customHeight="1" hidden="1">
      <c r="B724" s="16"/>
      <c r="C724" s="40"/>
      <c r="D724" s="41"/>
      <c r="E724" s="16"/>
      <c r="F724" s="40"/>
      <c r="G724" s="41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</row>
    <row r="725" spans="2:29" ht="18.75" customHeight="1" hidden="1">
      <c r="B725" s="16"/>
      <c r="C725" s="40"/>
      <c r="D725" s="41"/>
      <c r="E725" s="16"/>
      <c r="F725" s="40"/>
      <c r="G725" s="41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</row>
    <row r="726" spans="2:29" ht="18.75" customHeight="1" hidden="1">
      <c r="B726" s="16"/>
      <c r="C726" s="40"/>
      <c r="D726" s="41"/>
      <c r="E726" s="16"/>
      <c r="F726" s="40"/>
      <c r="G726" s="41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</row>
    <row r="727" spans="2:29" ht="18.75" customHeight="1" hidden="1">
      <c r="B727" s="16"/>
      <c r="C727" s="40"/>
      <c r="D727" s="41"/>
      <c r="E727" s="16"/>
      <c r="F727" s="40"/>
      <c r="G727" s="41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</row>
    <row r="728" spans="2:29" ht="18.75" customHeight="1" hidden="1">
      <c r="B728" s="16"/>
      <c r="C728" s="40"/>
      <c r="D728" s="41"/>
      <c r="E728" s="16"/>
      <c r="F728" s="40"/>
      <c r="G728" s="41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</row>
    <row r="729" spans="2:29" ht="18.75" customHeight="1" hidden="1">
      <c r="B729" s="16"/>
      <c r="C729" s="40"/>
      <c r="D729" s="41"/>
      <c r="E729" s="16"/>
      <c r="F729" s="40"/>
      <c r="G729" s="41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</row>
    <row r="730" spans="2:29" ht="18.75" customHeight="1" hidden="1">
      <c r="B730" s="16"/>
      <c r="C730" s="40"/>
      <c r="D730" s="41"/>
      <c r="E730" s="16"/>
      <c r="F730" s="40"/>
      <c r="G730" s="41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</row>
    <row r="731" spans="2:29" ht="18.75" customHeight="1" hidden="1">
      <c r="B731" s="16"/>
      <c r="C731" s="40"/>
      <c r="D731" s="41"/>
      <c r="E731" s="16"/>
      <c r="F731" s="40"/>
      <c r="G731" s="41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</row>
    <row r="732" spans="2:29" ht="18.75" customHeight="1" hidden="1">
      <c r="B732" s="16"/>
      <c r="C732" s="40"/>
      <c r="D732" s="41"/>
      <c r="E732" s="16"/>
      <c r="F732" s="40"/>
      <c r="G732" s="41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</row>
    <row r="733" spans="2:29" ht="18.75" customHeight="1" hidden="1">
      <c r="B733" s="16"/>
      <c r="C733" s="40"/>
      <c r="D733" s="41"/>
      <c r="E733" s="16"/>
      <c r="F733" s="40"/>
      <c r="G733" s="41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</row>
    <row r="734" spans="2:29" ht="18.75" customHeight="1" hidden="1">
      <c r="B734" s="16"/>
      <c r="C734" s="40"/>
      <c r="D734" s="41"/>
      <c r="E734" s="16"/>
      <c r="F734" s="40"/>
      <c r="G734" s="41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</row>
    <row r="735" spans="2:29" ht="18.75" customHeight="1" hidden="1">
      <c r="B735" s="16"/>
      <c r="C735" s="40"/>
      <c r="D735" s="41"/>
      <c r="E735" s="16"/>
      <c r="F735" s="40"/>
      <c r="G735" s="41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</row>
    <row r="736" spans="2:29" ht="18.75" customHeight="1" hidden="1">
      <c r="B736" s="16"/>
      <c r="C736" s="40"/>
      <c r="D736" s="41"/>
      <c r="E736" s="16"/>
      <c r="F736" s="40"/>
      <c r="G736" s="41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</row>
    <row r="737" spans="2:29" ht="18.75" customHeight="1" hidden="1">
      <c r="B737" s="16"/>
      <c r="C737" s="40"/>
      <c r="D737" s="41"/>
      <c r="E737" s="16"/>
      <c r="F737" s="40"/>
      <c r="G737" s="41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</row>
    <row r="738" spans="2:29" ht="18.75" customHeight="1" hidden="1">
      <c r="B738" s="16"/>
      <c r="C738" s="40"/>
      <c r="D738" s="41"/>
      <c r="E738" s="16"/>
      <c r="F738" s="40"/>
      <c r="G738" s="41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</row>
    <row r="739" spans="2:29" ht="18.75" customHeight="1" hidden="1">
      <c r="B739" s="16"/>
      <c r="C739" s="40"/>
      <c r="D739" s="41"/>
      <c r="E739" s="16"/>
      <c r="F739" s="40"/>
      <c r="G739" s="41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</row>
    <row r="740" spans="2:29" ht="18.75" customHeight="1" hidden="1">
      <c r="B740" s="16"/>
      <c r="C740" s="40"/>
      <c r="D740" s="41"/>
      <c r="E740" s="16"/>
      <c r="F740" s="40"/>
      <c r="G740" s="41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</row>
    <row r="741" spans="2:29" ht="18.75" customHeight="1" hidden="1">
      <c r="B741" s="16"/>
      <c r="C741" s="40"/>
      <c r="D741" s="41"/>
      <c r="E741" s="16"/>
      <c r="F741" s="40"/>
      <c r="G741" s="41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</row>
    <row r="742" spans="2:29" ht="18.75" customHeight="1" hidden="1">
      <c r="B742" s="16"/>
      <c r="C742" s="40"/>
      <c r="D742" s="41"/>
      <c r="E742" s="16"/>
      <c r="F742" s="40"/>
      <c r="G742" s="41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</row>
    <row r="743" spans="2:29" ht="18.75" customHeight="1" hidden="1">
      <c r="B743" s="16"/>
      <c r="C743" s="40"/>
      <c r="D743" s="41"/>
      <c r="E743" s="16"/>
      <c r="F743" s="40"/>
      <c r="G743" s="41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</row>
    <row r="744" spans="2:29" ht="18.75" customHeight="1" hidden="1">
      <c r="B744" s="16"/>
      <c r="C744" s="40"/>
      <c r="D744" s="41"/>
      <c r="E744" s="16"/>
      <c r="F744" s="40"/>
      <c r="G744" s="41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</row>
    <row r="745" spans="2:29" ht="18.75" customHeight="1" hidden="1">
      <c r="B745" s="16"/>
      <c r="C745" s="40"/>
      <c r="D745" s="41"/>
      <c r="E745" s="16"/>
      <c r="F745" s="40"/>
      <c r="G745" s="41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</row>
    <row r="746" spans="2:29" ht="18.75" customHeight="1" hidden="1">
      <c r="B746" s="16"/>
      <c r="C746" s="40"/>
      <c r="D746" s="41"/>
      <c r="E746" s="16"/>
      <c r="F746" s="40"/>
      <c r="G746" s="41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</row>
    <row r="747" spans="2:29" ht="18.75" customHeight="1" hidden="1">
      <c r="B747" s="16"/>
      <c r="C747" s="40"/>
      <c r="D747" s="41"/>
      <c r="E747" s="16"/>
      <c r="F747" s="40"/>
      <c r="G747" s="41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</row>
    <row r="748" spans="2:29" ht="18.75" customHeight="1" hidden="1">
      <c r="B748" s="16"/>
      <c r="C748" s="40"/>
      <c r="D748" s="41"/>
      <c r="E748" s="16"/>
      <c r="F748" s="40"/>
      <c r="G748" s="41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</row>
    <row r="749" spans="2:29" ht="18.75" customHeight="1" hidden="1">
      <c r="B749" s="16"/>
      <c r="C749" s="40"/>
      <c r="D749" s="41"/>
      <c r="E749" s="16"/>
      <c r="F749" s="40"/>
      <c r="G749" s="41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</row>
    <row r="750" spans="2:29" ht="18.75" customHeight="1" hidden="1">
      <c r="B750" s="16"/>
      <c r="C750" s="40"/>
      <c r="D750" s="41"/>
      <c r="E750" s="16"/>
      <c r="F750" s="40"/>
      <c r="G750" s="41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</row>
    <row r="751" spans="2:29" ht="18.75" customHeight="1" hidden="1">
      <c r="B751" s="16"/>
      <c r="C751" s="40"/>
      <c r="D751" s="41"/>
      <c r="E751" s="16"/>
      <c r="F751" s="40"/>
      <c r="G751" s="41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</row>
    <row r="752" spans="2:29" ht="18.75" customHeight="1" hidden="1">
      <c r="B752" s="16"/>
      <c r="C752" s="40"/>
      <c r="D752" s="41"/>
      <c r="E752" s="16"/>
      <c r="F752" s="40"/>
      <c r="G752" s="41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</row>
    <row r="753" spans="2:29" ht="18.75" customHeight="1" hidden="1">
      <c r="B753" s="16"/>
      <c r="C753" s="40"/>
      <c r="D753" s="41"/>
      <c r="E753" s="16"/>
      <c r="F753" s="40"/>
      <c r="G753" s="41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</row>
    <row r="754" spans="2:29" ht="18.75" customHeight="1" hidden="1">
      <c r="B754" s="16"/>
      <c r="C754" s="40"/>
      <c r="D754" s="41"/>
      <c r="E754" s="16"/>
      <c r="F754" s="40"/>
      <c r="G754" s="41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</row>
    <row r="755" spans="2:29" ht="18.75" customHeight="1" hidden="1">
      <c r="B755" s="16"/>
      <c r="C755" s="40"/>
      <c r="D755" s="41"/>
      <c r="E755" s="16"/>
      <c r="F755" s="40"/>
      <c r="G755" s="41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</row>
    <row r="756" spans="2:29" ht="18.75" customHeight="1" hidden="1">
      <c r="B756" s="16"/>
      <c r="C756" s="40"/>
      <c r="D756" s="41"/>
      <c r="E756" s="16"/>
      <c r="F756" s="40"/>
      <c r="G756" s="41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</row>
    <row r="757" spans="2:29" ht="18.75" customHeight="1" hidden="1">
      <c r="B757" s="16"/>
      <c r="C757" s="40"/>
      <c r="D757" s="41"/>
      <c r="E757" s="16"/>
      <c r="F757" s="40"/>
      <c r="G757" s="41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</row>
    <row r="758" spans="2:29" ht="18.75" customHeight="1" hidden="1">
      <c r="B758" s="16"/>
      <c r="C758" s="40"/>
      <c r="D758" s="41"/>
      <c r="E758" s="16"/>
      <c r="F758" s="40"/>
      <c r="G758" s="41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</row>
    <row r="759" spans="2:29" ht="18.75" customHeight="1" hidden="1">
      <c r="B759" s="16"/>
      <c r="C759" s="40"/>
      <c r="D759" s="41"/>
      <c r="E759" s="16"/>
      <c r="F759" s="40"/>
      <c r="G759" s="41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</row>
    <row r="760" spans="2:29" ht="18.75" customHeight="1" hidden="1">
      <c r="B760" s="16"/>
      <c r="C760" s="40"/>
      <c r="D760" s="41"/>
      <c r="E760" s="16"/>
      <c r="F760" s="40"/>
      <c r="G760" s="41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</row>
    <row r="761" spans="2:29" ht="18.75" customHeight="1" hidden="1">
      <c r="B761" s="16"/>
      <c r="C761" s="40"/>
      <c r="D761" s="41"/>
      <c r="E761" s="16"/>
      <c r="F761" s="40"/>
      <c r="G761" s="41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</row>
    <row r="762" spans="2:29" ht="18.75" customHeight="1" hidden="1">
      <c r="B762" s="16"/>
      <c r="C762" s="40"/>
      <c r="D762" s="41"/>
      <c r="E762" s="16"/>
      <c r="F762" s="40"/>
      <c r="G762" s="41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</row>
    <row r="763" spans="2:29" ht="18.75" customHeight="1" hidden="1">
      <c r="B763" s="16"/>
      <c r="C763" s="40"/>
      <c r="D763" s="41"/>
      <c r="E763" s="16"/>
      <c r="F763" s="40"/>
      <c r="G763" s="41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</row>
    <row r="764" spans="2:29" ht="18.75" customHeight="1" hidden="1">
      <c r="B764" s="16"/>
      <c r="C764" s="40"/>
      <c r="D764" s="41"/>
      <c r="E764" s="16"/>
      <c r="F764" s="40"/>
      <c r="G764" s="41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</row>
    <row r="765" spans="2:29" ht="18.75" customHeight="1" hidden="1">
      <c r="B765" s="16"/>
      <c r="C765" s="40"/>
      <c r="D765" s="41"/>
      <c r="E765" s="16"/>
      <c r="F765" s="40"/>
      <c r="G765" s="41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</row>
    <row r="766" spans="2:29" ht="18.75" customHeight="1" hidden="1">
      <c r="B766" s="16"/>
      <c r="C766" s="40"/>
      <c r="D766" s="41"/>
      <c r="E766" s="16"/>
      <c r="F766" s="40"/>
      <c r="G766" s="41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</row>
    <row r="767" spans="2:29" ht="18.75" customHeight="1" hidden="1">
      <c r="B767" s="16"/>
      <c r="C767" s="40"/>
      <c r="D767" s="41"/>
      <c r="E767" s="16"/>
      <c r="F767" s="40"/>
      <c r="G767" s="41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</row>
    <row r="768" spans="2:29" ht="18.75" customHeight="1" hidden="1">
      <c r="B768" s="16"/>
      <c r="C768" s="40"/>
      <c r="D768" s="41"/>
      <c r="E768" s="16"/>
      <c r="F768" s="40"/>
      <c r="G768" s="41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</row>
    <row r="769" spans="2:29" ht="18.75" customHeight="1" hidden="1">
      <c r="B769" s="16"/>
      <c r="C769" s="40"/>
      <c r="D769" s="41"/>
      <c r="E769" s="16"/>
      <c r="F769" s="40"/>
      <c r="G769" s="41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</row>
    <row r="770" spans="2:29" ht="18.75" customHeight="1" hidden="1">
      <c r="B770" s="16"/>
      <c r="C770" s="40"/>
      <c r="D770" s="41"/>
      <c r="E770" s="16"/>
      <c r="F770" s="40"/>
      <c r="G770" s="41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</row>
    <row r="771" spans="2:29" ht="18.75" customHeight="1" hidden="1">
      <c r="B771" s="16"/>
      <c r="C771" s="40"/>
      <c r="D771" s="41"/>
      <c r="E771" s="16"/>
      <c r="F771" s="40"/>
      <c r="G771" s="41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</row>
    <row r="772" spans="2:29" ht="18.75" customHeight="1" hidden="1">
      <c r="B772" s="16"/>
      <c r="C772" s="40"/>
      <c r="D772" s="41"/>
      <c r="E772" s="16"/>
      <c r="F772" s="40"/>
      <c r="G772" s="41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</row>
    <row r="773" spans="2:29" ht="18.75" customHeight="1" hidden="1">
      <c r="B773" s="16"/>
      <c r="C773" s="40"/>
      <c r="D773" s="41"/>
      <c r="E773" s="16"/>
      <c r="F773" s="40"/>
      <c r="G773" s="41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</row>
    <row r="774" spans="2:29" ht="18.75" customHeight="1" hidden="1">
      <c r="B774" s="16"/>
      <c r="C774" s="40"/>
      <c r="D774" s="41"/>
      <c r="E774" s="16"/>
      <c r="F774" s="40"/>
      <c r="G774" s="41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</row>
    <row r="775" spans="2:29" ht="18.75" customHeight="1" hidden="1">
      <c r="B775" s="16"/>
      <c r="C775" s="40"/>
      <c r="D775" s="41"/>
      <c r="E775" s="16"/>
      <c r="F775" s="40"/>
      <c r="G775" s="41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</row>
    <row r="776" spans="2:29" ht="18.75" customHeight="1" hidden="1">
      <c r="B776" s="16"/>
      <c r="C776" s="40"/>
      <c r="D776" s="41"/>
      <c r="E776" s="16"/>
      <c r="F776" s="40"/>
      <c r="G776" s="41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</row>
    <row r="777" spans="2:29" ht="18.75" customHeight="1" hidden="1">
      <c r="B777" s="16"/>
      <c r="C777" s="40"/>
      <c r="D777" s="41"/>
      <c r="E777" s="16"/>
      <c r="F777" s="40"/>
      <c r="G777" s="41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</row>
    <row r="778" spans="2:29" ht="18.75" customHeight="1" hidden="1">
      <c r="B778" s="16"/>
      <c r="C778" s="40"/>
      <c r="D778" s="41"/>
      <c r="E778" s="16"/>
      <c r="F778" s="40"/>
      <c r="G778" s="41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</row>
    <row r="779" spans="2:29" ht="18.75" customHeight="1" hidden="1">
      <c r="B779" s="16"/>
      <c r="C779" s="40"/>
      <c r="D779" s="41"/>
      <c r="E779" s="16"/>
      <c r="F779" s="40"/>
      <c r="G779" s="41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</row>
    <row r="780" spans="2:29" ht="18.75" customHeight="1" hidden="1">
      <c r="B780" s="16"/>
      <c r="C780" s="40"/>
      <c r="D780" s="41"/>
      <c r="E780" s="16"/>
      <c r="F780" s="40"/>
      <c r="G780" s="41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</row>
    <row r="781" spans="2:29" ht="18.75" customHeight="1" hidden="1">
      <c r="B781" s="16"/>
      <c r="C781" s="40"/>
      <c r="D781" s="41"/>
      <c r="E781" s="16"/>
      <c r="F781" s="40"/>
      <c r="G781" s="41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</row>
    <row r="782" spans="2:29" ht="18.75" customHeight="1" hidden="1">
      <c r="B782" s="16"/>
      <c r="C782" s="40"/>
      <c r="D782" s="41"/>
      <c r="E782" s="16"/>
      <c r="F782" s="40"/>
      <c r="G782" s="41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</row>
    <row r="783" spans="2:29" ht="18.75" customHeight="1" hidden="1">
      <c r="B783" s="16"/>
      <c r="C783" s="40"/>
      <c r="D783" s="41"/>
      <c r="E783" s="16"/>
      <c r="F783" s="40"/>
      <c r="G783" s="41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</row>
    <row r="784" spans="2:29" ht="18.75" customHeight="1" hidden="1">
      <c r="B784" s="16"/>
      <c r="C784" s="40"/>
      <c r="D784" s="41"/>
      <c r="E784" s="16"/>
      <c r="F784" s="40"/>
      <c r="G784" s="41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</row>
    <row r="785" spans="2:29" ht="18.75" customHeight="1" hidden="1">
      <c r="B785" s="16"/>
      <c r="C785" s="40"/>
      <c r="D785" s="41"/>
      <c r="E785" s="16"/>
      <c r="F785" s="40"/>
      <c r="G785" s="41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</row>
    <row r="786" spans="2:29" ht="18.75" customHeight="1" hidden="1">
      <c r="B786" s="16"/>
      <c r="C786" s="40"/>
      <c r="D786" s="41"/>
      <c r="E786" s="16"/>
      <c r="F786" s="40"/>
      <c r="G786" s="41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</row>
    <row r="787" spans="2:29" ht="18.75" customHeight="1" hidden="1">
      <c r="B787" s="16"/>
      <c r="C787" s="40"/>
      <c r="D787" s="41"/>
      <c r="E787" s="16"/>
      <c r="F787" s="40"/>
      <c r="G787" s="41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</row>
    <row r="788" spans="2:29" ht="18.75" customHeight="1" hidden="1">
      <c r="B788" s="16"/>
      <c r="C788" s="40"/>
      <c r="D788" s="41"/>
      <c r="E788" s="16"/>
      <c r="F788" s="40"/>
      <c r="G788" s="41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</row>
    <row r="789" spans="2:29" ht="18.75" customHeight="1" hidden="1">
      <c r="B789" s="16"/>
      <c r="C789" s="40"/>
      <c r="D789" s="41"/>
      <c r="E789" s="16"/>
      <c r="F789" s="40"/>
      <c r="G789" s="41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</row>
    <row r="790" spans="2:29" ht="18.75" customHeight="1" hidden="1">
      <c r="B790" s="16"/>
      <c r="C790" s="40"/>
      <c r="D790" s="41"/>
      <c r="E790" s="16"/>
      <c r="F790" s="40"/>
      <c r="G790" s="41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</row>
    <row r="791" spans="2:29" ht="18.75" customHeight="1" hidden="1">
      <c r="B791" s="16"/>
      <c r="C791" s="40"/>
      <c r="D791" s="41"/>
      <c r="E791" s="16"/>
      <c r="F791" s="40"/>
      <c r="G791" s="41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</row>
    <row r="792" spans="2:29" ht="18.75" customHeight="1" hidden="1">
      <c r="B792" s="16"/>
      <c r="C792" s="40"/>
      <c r="D792" s="41"/>
      <c r="E792" s="16"/>
      <c r="F792" s="40"/>
      <c r="G792" s="41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</row>
    <row r="793" spans="2:29" ht="18.75" customHeight="1" hidden="1">
      <c r="B793" s="16"/>
      <c r="C793" s="40"/>
      <c r="D793" s="41"/>
      <c r="E793" s="16"/>
      <c r="F793" s="40"/>
      <c r="G793" s="41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</row>
    <row r="794" spans="2:29" ht="18.75" customHeight="1" hidden="1">
      <c r="B794" s="16"/>
      <c r="C794" s="40"/>
      <c r="D794" s="41"/>
      <c r="E794" s="16"/>
      <c r="F794" s="40"/>
      <c r="G794" s="41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</row>
    <row r="795" spans="2:29" ht="18.75" customHeight="1" hidden="1">
      <c r="B795" s="16"/>
      <c r="C795" s="40"/>
      <c r="D795" s="41"/>
      <c r="E795" s="16"/>
      <c r="F795" s="40"/>
      <c r="G795" s="41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</row>
    <row r="796" spans="2:29" ht="18.75" customHeight="1" hidden="1">
      <c r="B796" s="16"/>
      <c r="C796" s="40"/>
      <c r="D796" s="41"/>
      <c r="E796" s="16"/>
      <c r="F796" s="40"/>
      <c r="G796" s="41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</row>
    <row r="797" spans="2:29" ht="18.75" customHeight="1" hidden="1">
      <c r="B797" s="16"/>
      <c r="C797" s="40"/>
      <c r="D797" s="41"/>
      <c r="E797" s="16"/>
      <c r="F797" s="40"/>
      <c r="G797" s="41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</row>
    <row r="798" spans="2:29" ht="18.75" customHeight="1" hidden="1">
      <c r="B798" s="16"/>
      <c r="C798" s="40"/>
      <c r="D798" s="41"/>
      <c r="E798" s="16"/>
      <c r="F798" s="40"/>
      <c r="G798" s="41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</row>
    <row r="799" spans="2:29" ht="18.75" customHeight="1" hidden="1">
      <c r="B799" s="16"/>
      <c r="C799" s="40"/>
      <c r="D799" s="41"/>
      <c r="E799" s="16"/>
      <c r="F799" s="40"/>
      <c r="G799" s="41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</row>
    <row r="800" spans="2:29" ht="18.75" customHeight="1" hidden="1">
      <c r="B800" s="16"/>
      <c r="C800" s="40"/>
      <c r="D800" s="41"/>
      <c r="E800" s="16"/>
      <c r="F800" s="40"/>
      <c r="G800" s="41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</row>
    <row r="801" spans="2:29" ht="18.75" customHeight="1" hidden="1">
      <c r="B801" s="16"/>
      <c r="C801" s="40"/>
      <c r="D801" s="41"/>
      <c r="E801" s="16"/>
      <c r="F801" s="40"/>
      <c r="G801" s="41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</row>
    <row r="802" spans="2:29" ht="18.75" customHeight="1" hidden="1">
      <c r="B802" s="16"/>
      <c r="C802" s="40"/>
      <c r="D802" s="41"/>
      <c r="E802" s="16"/>
      <c r="F802" s="40"/>
      <c r="G802" s="41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</row>
    <row r="803" spans="2:29" ht="18.75" customHeight="1" hidden="1">
      <c r="B803" s="16"/>
      <c r="C803" s="40"/>
      <c r="D803" s="41"/>
      <c r="E803" s="16"/>
      <c r="F803" s="40"/>
      <c r="G803" s="41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</row>
    <row r="804" spans="2:29" ht="18.75" customHeight="1" hidden="1">
      <c r="B804" s="16"/>
      <c r="C804" s="40"/>
      <c r="D804" s="41"/>
      <c r="E804" s="16"/>
      <c r="F804" s="40"/>
      <c r="G804" s="41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</row>
    <row r="805" spans="2:29" ht="18.75" customHeight="1" hidden="1">
      <c r="B805" s="16"/>
      <c r="C805" s="40"/>
      <c r="D805" s="41"/>
      <c r="E805" s="16"/>
      <c r="F805" s="40"/>
      <c r="G805" s="41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</row>
    <row r="806" spans="2:29" ht="18.75" customHeight="1" hidden="1">
      <c r="B806" s="16"/>
      <c r="C806" s="40"/>
      <c r="D806" s="41"/>
      <c r="E806" s="16"/>
      <c r="F806" s="40"/>
      <c r="G806" s="41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</row>
    <row r="807" spans="2:29" ht="18.75" customHeight="1" hidden="1">
      <c r="B807" s="16"/>
      <c r="C807" s="40"/>
      <c r="D807" s="41"/>
      <c r="E807" s="16"/>
      <c r="F807" s="40"/>
      <c r="G807" s="41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</row>
    <row r="808" spans="2:29" ht="18.75" customHeight="1" hidden="1">
      <c r="B808" s="16"/>
      <c r="C808" s="40"/>
      <c r="D808" s="41"/>
      <c r="E808" s="16"/>
      <c r="F808" s="40"/>
      <c r="G808" s="41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</row>
    <row r="809" spans="2:29" ht="18.75" customHeight="1" hidden="1">
      <c r="B809" s="16"/>
      <c r="C809" s="40"/>
      <c r="D809" s="41"/>
      <c r="E809" s="16"/>
      <c r="F809" s="40"/>
      <c r="G809" s="41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</row>
    <row r="810" spans="2:29" ht="18.75" customHeight="1" hidden="1">
      <c r="B810" s="16"/>
      <c r="C810" s="40"/>
      <c r="D810" s="41"/>
      <c r="E810" s="16"/>
      <c r="F810" s="40"/>
      <c r="G810" s="41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</row>
    <row r="811" spans="2:29" ht="18.75" customHeight="1" hidden="1">
      <c r="B811" s="16"/>
      <c r="C811" s="40"/>
      <c r="D811" s="41"/>
      <c r="E811" s="16"/>
      <c r="F811" s="40"/>
      <c r="G811" s="41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</row>
    <row r="812" spans="2:29" ht="18.75" customHeight="1" hidden="1">
      <c r="B812" s="16"/>
      <c r="C812" s="40"/>
      <c r="D812" s="41"/>
      <c r="E812" s="16"/>
      <c r="F812" s="40"/>
      <c r="G812" s="41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</row>
    <row r="813" spans="2:29" ht="18.75" customHeight="1" hidden="1">
      <c r="B813" s="16"/>
      <c r="C813" s="40"/>
      <c r="D813" s="41"/>
      <c r="E813" s="16"/>
      <c r="F813" s="40"/>
      <c r="G813" s="41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</row>
    <row r="814" spans="2:29" ht="18.75" customHeight="1" hidden="1">
      <c r="B814" s="16"/>
      <c r="C814" s="40"/>
      <c r="D814" s="41"/>
      <c r="E814" s="16"/>
      <c r="F814" s="40"/>
      <c r="G814" s="41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</row>
    <row r="815" spans="2:29" ht="18.75" customHeight="1" hidden="1">
      <c r="B815" s="16"/>
      <c r="C815" s="40"/>
      <c r="D815" s="41"/>
      <c r="E815" s="16"/>
      <c r="F815" s="40"/>
      <c r="G815" s="41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</row>
    <row r="816" spans="2:29" ht="18.75" customHeight="1" hidden="1">
      <c r="B816" s="16"/>
      <c r="C816" s="40"/>
      <c r="D816" s="41"/>
      <c r="E816" s="16"/>
      <c r="F816" s="40"/>
      <c r="G816" s="41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</row>
    <row r="817" spans="2:29" ht="18.75" customHeight="1" hidden="1">
      <c r="B817" s="16"/>
      <c r="C817" s="40"/>
      <c r="D817" s="41"/>
      <c r="E817" s="16"/>
      <c r="F817" s="40"/>
      <c r="G817" s="41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</row>
    <row r="818" spans="2:29" ht="18.75" customHeight="1" hidden="1">
      <c r="B818" s="16"/>
      <c r="C818" s="40"/>
      <c r="D818" s="41"/>
      <c r="E818" s="16"/>
      <c r="F818" s="40"/>
      <c r="G818" s="41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</row>
    <row r="819" spans="2:29" ht="18.75" customHeight="1" hidden="1">
      <c r="B819" s="16"/>
      <c r="C819" s="40"/>
      <c r="D819" s="41"/>
      <c r="E819" s="16"/>
      <c r="F819" s="40"/>
      <c r="G819" s="41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</row>
    <row r="820" spans="2:29" ht="18.75" customHeight="1" hidden="1">
      <c r="B820" s="16"/>
      <c r="C820" s="40"/>
      <c r="D820" s="41"/>
      <c r="E820" s="16"/>
      <c r="F820" s="40"/>
      <c r="G820" s="41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</row>
    <row r="821" spans="2:29" ht="18.75" customHeight="1" hidden="1">
      <c r="B821" s="16"/>
      <c r="C821" s="40"/>
      <c r="D821" s="41"/>
      <c r="E821" s="16"/>
      <c r="F821" s="40"/>
      <c r="G821" s="41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</row>
    <row r="822" spans="2:29" ht="18.75" customHeight="1" hidden="1">
      <c r="B822" s="16"/>
      <c r="C822" s="40"/>
      <c r="D822" s="41"/>
      <c r="E822" s="16"/>
      <c r="F822" s="40"/>
      <c r="G822" s="41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</row>
    <row r="823" spans="2:29" ht="18.75" customHeight="1" hidden="1">
      <c r="B823" s="16"/>
      <c r="C823" s="40"/>
      <c r="D823" s="41"/>
      <c r="E823" s="16"/>
      <c r="F823" s="40"/>
      <c r="G823" s="41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</row>
    <row r="824" spans="2:29" ht="18.75" customHeight="1" hidden="1">
      <c r="B824" s="16"/>
      <c r="C824" s="40"/>
      <c r="D824" s="41"/>
      <c r="E824" s="16"/>
      <c r="F824" s="40"/>
      <c r="G824" s="41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</row>
    <row r="825" spans="2:29" ht="18.75" customHeight="1" hidden="1">
      <c r="B825" s="16"/>
      <c r="C825" s="40"/>
      <c r="D825" s="41"/>
      <c r="E825" s="16"/>
      <c r="F825" s="40"/>
      <c r="G825" s="41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</row>
    <row r="826" spans="2:29" ht="18.75" customHeight="1" hidden="1">
      <c r="B826" s="16"/>
      <c r="C826" s="40"/>
      <c r="D826" s="41"/>
      <c r="E826" s="16"/>
      <c r="F826" s="40"/>
      <c r="G826" s="41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</row>
    <row r="827" spans="2:29" ht="18.75" customHeight="1" hidden="1">
      <c r="B827" s="16"/>
      <c r="C827" s="40"/>
      <c r="D827" s="41"/>
      <c r="E827" s="16"/>
      <c r="F827" s="40"/>
      <c r="G827" s="41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</row>
    <row r="828" spans="2:29" ht="18.75" customHeight="1" hidden="1">
      <c r="B828" s="16"/>
      <c r="C828" s="40"/>
      <c r="D828" s="41"/>
      <c r="E828" s="16"/>
      <c r="F828" s="40"/>
      <c r="G828" s="41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</row>
    <row r="829" spans="2:29" ht="18.75" customHeight="1" hidden="1">
      <c r="B829" s="16"/>
      <c r="C829" s="40"/>
      <c r="D829" s="41"/>
      <c r="E829" s="16"/>
      <c r="F829" s="40"/>
      <c r="G829" s="41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</row>
    <row r="830" spans="2:29" ht="18.75" customHeight="1" hidden="1">
      <c r="B830" s="16"/>
      <c r="C830" s="40"/>
      <c r="D830" s="41"/>
      <c r="E830" s="16"/>
      <c r="F830" s="40"/>
      <c r="G830" s="41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</row>
    <row r="831" spans="2:29" ht="18.75" customHeight="1" hidden="1">
      <c r="B831" s="16"/>
      <c r="C831" s="40"/>
      <c r="D831" s="41"/>
      <c r="E831" s="16"/>
      <c r="F831" s="40"/>
      <c r="G831" s="41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</row>
    <row r="832" spans="2:29" ht="18.75" customHeight="1" hidden="1">
      <c r="B832" s="16"/>
      <c r="C832" s="40"/>
      <c r="D832" s="41"/>
      <c r="E832" s="16"/>
      <c r="F832" s="40"/>
      <c r="G832" s="41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</row>
    <row r="833" spans="2:29" ht="18.75" customHeight="1" hidden="1">
      <c r="B833" s="16"/>
      <c r="C833" s="40"/>
      <c r="D833" s="41"/>
      <c r="E833" s="16"/>
      <c r="F833" s="40"/>
      <c r="G833" s="41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</row>
    <row r="834" spans="2:29" ht="18.75" customHeight="1" hidden="1">
      <c r="B834" s="16"/>
      <c r="C834" s="40"/>
      <c r="D834" s="41"/>
      <c r="E834" s="16"/>
      <c r="F834" s="40"/>
      <c r="G834" s="41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</row>
    <row r="835" spans="2:29" ht="18.75" customHeight="1" hidden="1">
      <c r="B835" s="16"/>
      <c r="C835" s="40"/>
      <c r="D835" s="41"/>
      <c r="E835" s="16"/>
      <c r="F835" s="40"/>
      <c r="G835" s="41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</row>
    <row r="836" spans="2:29" ht="18.75" customHeight="1" hidden="1">
      <c r="B836" s="16"/>
      <c r="C836" s="40"/>
      <c r="D836" s="41"/>
      <c r="E836" s="16"/>
      <c r="F836" s="40"/>
      <c r="G836" s="41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</row>
    <row r="837" spans="2:29" ht="18.75" customHeight="1" hidden="1">
      <c r="B837" s="16"/>
      <c r="C837" s="40"/>
      <c r="D837" s="41"/>
      <c r="E837" s="16"/>
      <c r="F837" s="40"/>
      <c r="G837" s="41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</row>
    <row r="838" spans="2:29" ht="18.75" customHeight="1" hidden="1">
      <c r="B838" s="16"/>
      <c r="C838" s="40"/>
      <c r="D838" s="41"/>
      <c r="E838" s="16"/>
      <c r="F838" s="40"/>
      <c r="G838" s="41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</row>
    <row r="839" spans="2:29" ht="18.75" customHeight="1" hidden="1">
      <c r="B839" s="16"/>
      <c r="C839" s="40"/>
      <c r="D839" s="41"/>
      <c r="E839" s="16"/>
      <c r="F839" s="40"/>
      <c r="G839" s="41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</row>
    <row r="840" spans="2:29" ht="18.75" customHeight="1" hidden="1">
      <c r="B840" s="16"/>
      <c r="C840" s="40"/>
      <c r="D840" s="41"/>
      <c r="E840" s="16"/>
      <c r="F840" s="40"/>
      <c r="G840" s="41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</row>
    <row r="841" spans="2:29" ht="18.75" customHeight="1" hidden="1">
      <c r="B841" s="16"/>
      <c r="C841" s="40"/>
      <c r="D841" s="41"/>
      <c r="E841" s="16"/>
      <c r="F841" s="40"/>
      <c r="G841" s="41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</row>
    <row r="842" spans="2:29" ht="18.75" customHeight="1" hidden="1">
      <c r="B842" s="16"/>
      <c r="C842" s="40"/>
      <c r="D842" s="41"/>
      <c r="E842" s="16"/>
      <c r="F842" s="40"/>
      <c r="G842" s="41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</row>
    <row r="843" spans="2:29" ht="18.75" customHeight="1" hidden="1">
      <c r="B843" s="16"/>
      <c r="C843" s="40"/>
      <c r="D843" s="41"/>
      <c r="E843" s="16"/>
      <c r="F843" s="40"/>
      <c r="G843" s="41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</row>
    <row r="844" spans="2:29" ht="18.75" customHeight="1" hidden="1">
      <c r="B844" s="16"/>
      <c r="C844" s="40"/>
      <c r="D844" s="41"/>
      <c r="E844" s="16"/>
      <c r="F844" s="40"/>
      <c r="G844" s="41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</row>
    <row r="845" spans="2:29" ht="18.75" customHeight="1" hidden="1">
      <c r="B845" s="16"/>
      <c r="C845" s="40"/>
      <c r="D845" s="41"/>
      <c r="E845" s="16"/>
      <c r="F845" s="40"/>
      <c r="G845" s="41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</row>
    <row r="846" spans="2:29" ht="18.75" customHeight="1" hidden="1">
      <c r="B846" s="16"/>
      <c r="C846" s="40"/>
      <c r="D846" s="41"/>
      <c r="E846" s="16"/>
      <c r="F846" s="40"/>
      <c r="G846" s="41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</row>
    <row r="847" spans="2:29" ht="18.75" customHeight="1" hidden="1">
      <c r="B847" s="16"/>
      <c r="C847" s="40"/>
      <c r="D847" s="41"/>
      <c r="E847" s="16"/>
      <c r="F847" s="40"/>
      <c r="G847" s="41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</row>
    <row r="848" spans="2:29" ht="18.75" customHeight="1" hidden="1">
      <c r="B848" s="16"/>
      <c r="C848" s="40"/>
      <c r="D848" s="41"/>
      <c r="E848" s="16"/>
      <c r="F848" s="40"/>
      <c r="G848" s="41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</row>
    <row r="849" spans="2:29" ht="18.75" customHeight="1" hidden="1">
      <c r="B849" s="16"/>
      <c r="C849" s="40"/>
      <c r="D849" s="41"/>
      <c r="E849" s="16"/>
      <c r="F849" s="40"/>
      <c r="G849" s="41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</row>
    <row r="850" spans="2:29" ht="18.75" customHeight="1" hidden="1">
      <c r="B850" s="16"/>
      <c r="C850" s="40"/>
      <c r="D850" s="41"/>
      <c r="E850" s="16"/>
      <c r="F850" s="40"/>
      <c r="G850" s="41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</row>
    <row r="851" spans="2:29" ht="18.75" customHeight="1" hidden="1">
      <c r="B851" s="16"/>
      <c r="C851" s="40"/>
      <c r="D851" s="41"/>
      <c r="E851" s="16"/>
      <c r="F851" s="40"/>
      <c r="G851" s="41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</row>
    <row r="852" spans="2:29" ht="18.75" customHeight="1" hidden="1">
      <c r="B852" s="16"/>
      <c r="C852" s="40"/>
      <c r="D852" s="41"/>
      <c r="E852" s="16"/>
      <c r="F852" s="40"/>
      <c r="G852" s="41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</row>
    <row r="853" spans="2:29" ht="18.75" customHeight="1" hidden="1">
      <c r="B853" s="16"/>
      <c r="C853" s="40"/>
      <c r="D853" s="41"/>
      <c r="E853" s="16"/>
      <c r="F853" s="40"/>
      <c r="G853" s="41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</row>
    <row r="854" spans="2:29" ht="18.75" customHeight="1" hidden="1">
      <c r="B854" s="16"/>
      <c r="C854" s="40"/>
      <c r="D854" s="41"/>
      <c r="E854" s="16"/>
      <c r="F854" s="40"/>
      <c r="G854" s="41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</row>
    <row r="855" spans="2:29" ht="18.75" customHeight="1" hidden="1">
      <c r="B855" s="16"/>
      <c r="C855" s="40"/>
      <c r="D855" s="41"/>
      <c r="E855" s="16"/>
      <c r="F855" s="40"/>
      <c r="G855" s="41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</row>
    <row r="856" spans="2:29" ht="18.75" customHeight="1" hidden="1">
      <c r="B856" s="16"/>
      <c r="C856" s="40"/>
      <c r="D856" s="41"/>
      <c r="E856" s="16"/>
      <c r="F856" s="40"/>
      <c r="G856" s="41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</row>
    <row r="857" spans="2:29" ht="18.75" customHeight="1" hidden="1">
      <c r="B857" s="16"/>
      <c r="C857" s="40"/>
      <c r="D857" s="41"/>
      <c r="E857" s="16"/>
      <c r="F857" s="40"/>
      <c r="G857" s="41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</row>
    <row r="858" spans="2:29" ht="18.75" customHeight="1" hidden="1">
      <c r="B858" s="16"/>
      <c r="C858" s="40"/>
      <c r="D858" s="41"/>
      <c r="E858" s="16"/>
      <c r="F858" s="40"/>
      <c r="G858" s="41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</row>
    <row r="859" spans="2:29" ht="18.75" customHeight="1" hidden="1">
      <c r="B859" s="16"/>
      <c r="C859" s="40"/>
      <c r="D859" s="41"/>
      <c r="E859" s="16"/>
      <c r="F859" s="40"/>
      <c r="G859" s="41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</row>
    <row r="860" spans="2:29" ht="18.75" customHeight="1" hidden="1">
      <c r="B860" s="16"/>
      <c r="C860" s="40"/>
      <c r="D860" s="41"/>
      <c r="E860" s="16"/>
      <c r="F860" s="40"/>
      <c r="G860" s="41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</row>
    <row r="861" spans="2:29" ht="18.75" customHeight="1" hidden="1">
      <c r="B861" s="16"/>
      <c r="C861" s="40"/>
      <c r="D861" s="41"/>
      <c r="E861" s="16"/>
      <c r="F861" s="40"/>
      <c r="G861" s="41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</row>
    <row r="862" spans="2:29" ht="18.75" customHeight="1" hidden="1">
      <c r="B862" s="16"/>
      <c r="C862" s="40"/>
      <c r="D862" s="41"/>
      <c r="E862" s="16"/>
      <c r="F862" s="40"/>
      <c r="G862" s="41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</row>
    <row r="863" spans="2:29" ht="18.75" customHeight="1" hidden="1">
      <c r="B863" s="16"/>
      <c r="C863" s="40"/>
      <c r="D863" s="41"/>
      <c r="E863" s="16"/>
      <c r="F863" s="40"/>
      <c r="G863" s="41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</row>
    <row r="864" spans="2:29" ht="18.75" customHeight="1" hidden="1">
      <c r="B864" s="16"/>
      <c r="C864" s="40"/>
      <c r="D864" s="41"/>
      <c r="E864" s="16"/>
      <c r="F864" s="40"/>
      <c r="G864" s="41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</row>
    <row r="865" spans="2:29" ht="18.75" customHeight="1" hidden="1">
      <c r="B865" s="16"/>
      <c r="C865" s="40"/>
      <c r="D865" s="41"/>
      <c r="E865" s="16"/>
      <c r="F865" s="40"/>
      <c r="G865" s="41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</row>
    <row r="866" spans="2:29" ht="18.75" customHeight="1" hidden="1">
      <c r="B866" s="16"/>
      <c r="C866" s="40"/>
      <c r="D866" s="41"/>
      <c r="E866" s="16"/>
      <c r="F866" s="40"/>
      <c r="G866" s="41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</row>
    <row r="867" spans="2:29" ht="18.75" customHeight="1" hidden="1">
      <c r="B867" s="16"/>
      <c r="C867" s="40"/>
      <c r="D867" s="41"/>
      <c r="E867" s="16"/>
      <c r="F867" s="40"/>
      <c r="G867" s="41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</row>
    <row r="868" spans="2:29" ht="18.75" customHeight="1" hidden="1">
      <c r="B868" s="16"/>
      <c r="C868" s="40"/>
      <c r="D868" s="41"/>
      <c r="E868" s="16"/>
      <c r="F868" s="40"/>
      <c r="G868" s="41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</row>
    <row r="869" spans="2:29" ht="18.75" customHeight="1" hidden="1">
      <c r="B869" s="16"/>
      <c r="C869" s="40"/>
      <c r="D869" s="41"/>
      <c r="E869" s="16"/>
      <c r="F869" s="40"/>
      <c r="G869" s="41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</row>
    <row r="870" spans="2:29" ht="18.75" customHeight="1" hidden="1">
      <c r="B870" s="16"/>
      <c r="C870" s="40"/>
      <c r="D870" s="41"/>
      <c r="E870" s="16"/>
      <c r="F870" s="40"/>
      <c r="G870" s="41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</row>
    <row r="871" spans="2:29" ht="18.75" customHeight="1" hidden="1">
      <c r="B871" s="16"/>
      <c r="C871" s="40"/>
      <c r="D871" s="41"/>
      <c r="E871" s="16"/>
      <c r="F871" s="40"/>
      <c r="G871" s="41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</row>
    <row r="872" spans="2:29" ht="18.75" customHeight="1" hidden="1">
      <c r="B872" s="16"/>
      <c r="C872" s="40"/>
      <c r="D872" s="41"/>
      <c r="E872" s="16"/>
      <c r="F872" s="40"/>
      <c r="G872" s="41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</row>
    <row r="873" spans="2:29" ht="18.75" customHeight="1" hidden="1">
      <c r="B873" s="16"/>
      <c r="C873" s="40"/>
      <c r="D873" s="41"/>
      <c r="E873" s="16"/>
      <c r="F873" s="40"/>
      <c r="G873" s="41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</row>
    <row r="874" spans="2:29" ht="18.75" customHeight="1" hidden="1">
      <c r="B874" s="16"/>
      <c r="C874" s="40"/>
      <c r="D874" s="41"/>
      <c r="E874" s="16"/>
      <c r="F874" s="40"/>
      <c r="G874" s="41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</row>
    <row r="875" spans="2:29" ht="18.75" customHeight="1" hidden="1">
      <c r="B875" s="16"/>
      <c r="C875" s="40"/>
      <c r="D875" s="41"/>
      <c r="E875" s="16"/>
      <c r="F875" s="40"/>
      <c r="G875" s="41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</row>
    <row r="876" spans="2:29" ht="18.75" customHeight="1" hidden="1">
      <c r="B876" s="16"/>
      <c r="C876" s="40"/>
      <c r="D876" s="41"/>
      <c r="E876" s="16"/>
      <c r="F876" s="40"/>
      <c r="G876" s="41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</row>
    <row r="877" spans="2:29" ht="18.75" customHeight="1" hidden="1">
      <c r="B877" s="16"/>
      <c r="C877" s="40"/>
      <c r="D877" s="41"/>
      <c r="E877" s="16"/>
      <c r="F877" s="40"/>
      <c r="G877" s="41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</row>
    <row r="878" spans="2:29" ht="18.75" customHeight="1" hidden="1">
      <c r="B878" s="16"/>
      <c r="C878" s="40"/>
      <c r="D878" s="41"/>
      <c r="E878" s="16"/>
      <c r="F878" s="40"/>
      <c r="G878" s="41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</row>
    <row r="879" spans="2:29" ht="18.75" customHeight="1" hidden="1">
      <c r="B879" s="16"/>
      <c r="C879" s="40"/>
      <c r="D879" s="41"/>
      <c r="E879" s="16"/>
      <c r="F879" s="40"/>
      <c r="G879" s="41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</row>
    <row r="880" spans="2:29" ht="18.75" customHeight="1" hidden="1">
      <c r="B880" s="16"/>
      <c r="C880" s="40"/>
      <c r="D880" s="41"/>
      <c r="E880" s="16"/>
      <c r="F880" s="40"/>
      <c r="G880" s="41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</row>
    <row r="881" spans="2:29" ht="18.75" customHeight="1" hidden="1">
      <c r="B881" s="16"/>
      <c r="C881" s="40"/>
      <c r="D881" s="41"/>
      <c r="E881" s="16"/>
      <c r="F881" s="40"/>
      <c r="G881" s="41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</row>
    <row r="882" spans="2:29" ht="18.75" customHeight="1" hidden="1">
      <c r="B882" s="16"/>
      <c r="C882" s="40"/>
      <c r="D882" s="41"/>
      <c r="E882" s="16"/>
      <c r="F882" s="40"/>
      <c r="G882" s="41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</row>
    <row r="883" spans="2:29" ht="18.75" customHeight="1" hidden="1">
      <c r="B883" s="16"/>
      <c r="C883" s="40"/>
      <c r="D883" s="41"/>
      <c r="E883" s="16"/>
      <c r="F883" s="40"/>
      <c r="G883" s="41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</row>
    <row r="884" spans="2:29" ht="18.75" customHeight="1" hidden="1">
      <c r="B884" s="16"/>
      <c r="C884" s="40"/>
      <c r="D884" s="41"/>
      <c r="E884" s="16"/>
      <c r="F884" s="40"/>
      <c r="G884" s="41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</row>
    <row r="885" spans="2:29" ht="18.75" customHeight="1" hidden="1">
      <c r="B885" s="16"/>
      <c r="C885" s="40"/>
      <c r="D885" s="41"/>
      <c r="E885" s="16"/>
      <c r="F885" s="40"/>
      <c r="G885" s="41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</row>
    <row r="886" spans="2:29" ht="18.75" customHeight="1" hidden="1">
      <c r="B886" s="16"/>
      <c r="C886" s="40"/>
      <c r="D886" s="41"/>
      <c r="E886" s="16"/>
      <c r="F886" s="40"/>
      <c r="G886" s="41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</row>
    <row r="887" spans="2:29" ht="18.75" customHeight="1" hidden="1">
      <c r="B887" s="16"/>
      <c r="C887" s="40"/>
      <c r="D887" s="41"/>
      <c r="E887" s="16"/>
      <c r="F887" s="40"/>
      <c r="G887" s="41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</row>
    <row r="888" spans="2:29" ht="18.75" customHeight="1" hidden="1">
      <c r="B888" s="16"/>
      <c r="C888" s="40"/>
      <c r="D888" s="41"/>
      <c r="E888" s="16"/>
      <c r="F888" s="40"/>
      <c r="G888" s="41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</row>
    <row r="889" spans="2:29" ht="18.75" customHeight="1" hidden="1">
      <c r="B889" s="16"/>
      <c r="C889" s="40"/>
      <c r="D889" s="41"/>
      <c r="E889" s="16"/>
      <c r="F889" s="40"/>
      <c r="G889" s="41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</row>
    <row r="890" spans="2:29" ht="18.75" customHeight="1" hidden="1">
      <c r="B890" s="16"/>
      <c r="C890" s="40"/>
      <c r="D890" s="41"/>
      <c r="E890" s="16"/>
      <c r="F890" s="40"/>
      <c r="G890" s="41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</row>
    <row r="891" spans="2:29" ht="18.75" customHeight="1" hidden="1">
      <c r="B891" s="16"/>
      <c r="C891" s="40"/>
      <c r="D891" s="41"/>
      <c r="E891" s="16"/>
      <c r="F891" s="40"/>
      <c r="G891" s="41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</row>
    <row r="892" spans="2:29" ht="18.75" customHeight="1" hidden="1">
      <c r="B892" s="16"/>
      <c r="C892" s="40"/>
      <c r="D892" s="41"/>
      <c r="E892" s="16"/>
      <c r="F892" s="40"/>
      <c r="G892" s="41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</row>
    <row r="893" spans="2:29" ht="18.75" customHeight="1" hidden="1">
      <c r="B893" s="16"/>
      <c r="C893" s="40"/>
      <c r="D893" s="41"/>
      <c r="E893" s="16"/>
      <c r="F893" s="40"/>
      <c r="G893" s="41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</row>
    <row r="894" spans="2:29" ht="18.75" customHeight="1" hidden="1">
      <c r="B894" s="16"/>
      <c r="C894" s="40"/>
      <c r="D894" s="41"/>
      <c r="E894" s="16"/>
      <c r="F894" s="40"/>
      <c r="G894" s="41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</row>
    <row r="895" spans="2:29" ht="18.75" customHeight="1" hidden="1">
      <c r="B895" s="16"/>
      <c r="C895" s="40"/>
      <c r="D895" s="41"/>
      <c r="E895" s="16"/>
      <c r="F895" s="40"/>
      <c r="G895" s="41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</row>
    <row r="896" spans="2:29" ht="18.75" customHeight="1" hidden="1">
      <c r="B896" s="16"/>
      <c r="C896" s="40"/>
      <c r="D896" s="41"/>
      <c r="E896" s="16"/>
      <c r="F896" s="40"/>
      <c r="G896" s="41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</row>
    <row r="897" spans="2:29" ht="18.75" customHeight="1" hidden="1">
      <c r="B897" s="16"/>
      <c r="C897" s="40"/>
      <c r="D897" s="41"/>
      <c r="E897" s="16"/>
      <c r="F897" s="40"/>
      <c r="G897" s="41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</row>
    <row r="898" spans="2:29" ht="18.75" customHeight="1" hidden="1">
      <c r="B898" s="16"/>
      <c r="C898" s="40"/>
      <c r="D898" s="41"/>
      <c r="E898" s="16"/>
      <c r="F898" s="40"/>
      <c r="G898" s="41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</row>
    <row r="899" spans="2:29" ht="18.75" customHeight="1" hidden="1">
      <c r="B899" s="16"/>
      <c r="C899" s="40"/>
      <c r="D899" s="41"/>
      <c r="E899" s="16"/>
      <c r="F899" s="40"/>
      <c r="G899" s="41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</row>
    <row r="900" spans="2:29" ht="18.75" customHeight="1" hidden="1">
      <c r="B900" s="16"/>
      <c r="C900" s="40"/>
      <c r="D900" s="41"/>
      <c r="E900" s="16"/>
      <c r="F900" s="40"/>
      <c r="G900" s="41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</row>
    <row r="901" spans="2:29" ht="18.75" customHeight="1" hidden="1">
      <c r="B901" s="16"/>
      <c r="C901" s="40"/>
      <c r="D901" s="41"/>
      <c r="E901" s="16"/>
      <c r="F901" s="40"/>
      <c r="G901" s="41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</row>
    <row r="902" spans="2:29" ht="18.75" customHeight="1" hidden="1">
      <c r="B902" s="16"/>
      <c r="C902" s="40"/>
      <c r="D902" s="41"/>
      <c r="E902" s="16"/>
      <c r="F902" s="40"/>
      <c r="G902" s="41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</row>
    <row r="903" spans="2:29" ht="18.75" customHeight="1" hidden="1">
      <c r="B903" s="16"/>
      <c r="C903" s="40"/>
      <c r="D903" s="41"/>
      <c r="E903" s="16"/>
      <c r="F903" s="40"/>
      <c r="G903" s="41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</row>
    <row r="904" spans="2:29" ht="18.75" customHeight="1" hidden="1">
      <c r="B904" s="16"/>
      <c r="C904" s="40"/>
      <c r="D904" s="41"/>
      <c r="E904" s="16"/>
      <c r="F904" s="40"/>
      <c r="G904" s="41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</row>
    <row r="905" spans="2:29" ht="18.75" customHeight="1" hidden="1">
      <c r="B905" s="16"/>
      <c r="C905" s="40"/>
      <c r="D905" s="41"/>
      <c r="E905" s="16"/>
      <c r="F905" s="40"/>
      <c r="G905" s="41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</row>
    <row r="906" spans="2:29" ht="18.75" customHeight="1" hidden="1">
      <c r="B906" s="16"/>
      <c r="C906" s="40"/>
      <c r="D906" s="41"/>
      <c r="E906" s="16"/>
      <c r="F906" s="40"/>
      <c r="G906" s="41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</row>
    <row r="907" spans="2:29" ht="18.75" customHeight="1" hidden="1">
      <c r="B907" s="16"/>
      <c r="C907" s="40"/>
      <c r="D907" s="41"/>
      <c r="E907" s="16"/>
      <c r="F907" s="40"/>
      <c r="G907" s="41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</row>
    <row r="908" spans="2:29" ht="18.75" customHeight="1" hidden="1">
      <c r="B908" s="16"/>
      <c r="C908" s="40"/>
      <c r="D908" s="41"/>
      <c r="E908" s="16"/>
      <c r="F908" s="40"/>
      <c r="G908" s="41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</row>
    <row r="909" spans="2:29" ht="18.75" customHeight="1" hidden="1">
      <c r="B909" s="16"/>
      <c r="C909" s="40"/>
      <c r="D909" s="41"/>
      <c r="E909" s="16"/>
      <c r="F909" s="40"/>
      <c r="G909" s="41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</row>
    <row r="910" spans="2:29" ht="18.75" customHeight="1" hidden="1">
      <c r="B910" s="16"/>
      <c r="C910" s="40"/>
      <c r="D910" s="41"/>
      <c r="E910" s="16"/>
      <c r="F910" s="40"/>
      <c r="G910" s="41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</row>
    <row r="911" spans="2:29" ht="18.75" customHeight="1" hidden="1">
      <c r="B911" s="16"/>
      <c r="C911" s="40"/>
      <c r="D911" s="41"/>
      <c r="E911" s="16"/>
      <c r="F911" s="40"/>
      <c r="G911" s="41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</row>
    <row r="912" spans="2:29" ht="18.75" customHeight="1" hidden="1">
      <c r="B912" s="16"/>
      <c r="C912" s="40"/>
      <c r="D912" s="41"/>
      <c r="E912" s="16"/>
      <c r="F912" s="40"/>
      <c r="G912" s="41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</row>
    <row r="913" spans="2:29" ht="18.75" customHeight="1" hidden="1">
      <c r="B913" s="16"/>
      <c r="C913" s="40"/>
      <c r="D913" s="41"/>
      <c r="E913" s="16"/>
      <c r="F913" s="40"/>
      <c r="G913" s="41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</row>
    <row r="914" spans="2:29" ht="18.75" customHeight="1" hidden="1">
      <c r="B914" s="16"/>
      <c r="C914" s="40"/>
      <c r="D914" s="41"/>
      <c r="E914" s="16"/>
      <c r="F914" s="40"/>
      <c r="G914" s="41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</row>
    <row r="915" spans="2:29" ht="18.75" customHeight="1" hidden="1">
      <c r="B915" s="16"/>
      <c r="C915" s="40"/>
      <c r="D915" s="41"/>
      <c r="E915" s="16"/>
      <c r="F915" s="40"/>
      <c r="G915" s="41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</row>
    <row r="916" spans="2:29" ht="18.75" customHeight="1" hidden="1">
      <c r="B916" s="16"/>
      <c r="C916" s="40"/>
      <c r="D916" s="41"/>
      <c r="E916" s="16"/>
      <c r="F916" s="40"/>
      <c r="G916" s="41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</row>
    <row r="917" spans="2:29" ht="18.75" customHeight="1" hidden="1">
      <c r="B917" s="16"/>
      <c r="C917" s="40"/>
      <c r="D917" s="41"/>
      <c r="E917" s="16"/>
      <c r="F917" s="40"/>
      <c r="G917" s="41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</row>
    <row r="918" spans="2:29" ht="18.75" customHeight="1" hidden="1">
      <c r="B918" s="16"/>
      <c r="C918" s="40"/>
      <c r="D918" s="41"/>
      <c r="E918" s="16"/>
      <c r="F918" s="40"/>
      <c r="G918" s="41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</row>
    <row r="919" spans="2:29" ht="18.75" customHeight="1" hidden="1">
      <c r="B919" s="16"/>
      <c r="C919" s="40"/>
      <c r="D919" s="41"/>
      <c r="E919" s="16"/>
      <c r="F919" s="40"/>
      <c r="G919" s="41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</row>
    <row r="920" spans="2:29" ht="18.75" customHeight="1" hidden="1">
      <c r="B920" s="16"/>
      <c r="C920" s="40"/>
      <c r="D920" s="41"/>
      <c r="E920" s="16"/>
      <c r="F920" s="40"/>
      <c r="G920" s="41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</row>
    <row r="921" spans="2:29" ht="18.75" customHeight="1" hidden="1">
      <c r="B921" s="16"/>
      <c r="C921" s="40"/>
      <c r="D921" s="41"/>
      <c r="E921" s="16"/>
      <c r="F921" s="40"/>
      <c r="G921" s="41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</row>
    <row r="922" spans="2:29" ht="18.75" customHeight="1" hidden="1">
      <c r="B922" s="16"/>
      <c r="C922" s="40"/>
      <c r="D922" s="41"/>
      <c r="E922" s="16"/>
      <c r="F922" s="40"/>
      <c r="G922" s="41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</row>
    <row r="923" spans="2:29" ht="18.75" customHeight="1" hidden="1">
      <c r="B923" s="16"/>
      <c r="C923" s="40"/>
      <c r="D923" s="41"/>
      <c r="E923" s="16"/>
      <c r="F923" s="40"/>
      <c r="G923" s="41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</row>
    <row r="924" spans="2:29" ht="18.75" customHeight="1" hidden="1">
      <c r="B924" s="16"/>
      <c r="C924" s="40"/>
      <c r="D924" s="41"/>
      <c r="E924" s="16"/>
      <c r="F924" s="40"/>
      <c r="G924" s="41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</row>
    <row r="925" spans="2:29" ht="18.75" customHeight="1" hidden="1">
      <c r="B925" s="16"/>
      <c r="C925" s="40"/>
      <c r="D925" s="41"/>
      <c r="E925" s="16"/>
      <c r="F925" s="40"/>
      <c r="G925" s="41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</row>
    <row r="926" spans="2:29" ht="18.75" customHeight="1" hidden="1">
      <c r="B926" s="16"/>
      <c r="C926" s="40"/>
      <c r="D926" s="41"/>
      <c r="E926" s="16"/>
      <c r="F926" s="40"/>
      <c r="G926" s="41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</row>
    <row r="927" spans="2:29" ht="18.75" customHeight="1" hidden="1">
      <c r="B927" s="16"/>
      <c r="C927" s="40"/>
      <c r="D927" s="41"/>
      <c r="E927" s="16"/>
      <c r="F927" s="40"/>
      <c r="G927" s="41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</row>
    <row r="928" spans="2:29" ht="18.75" customHeight="1" hidden="1">
      <c r="B928" s="16"/>
      <c r="C928" s="40"/>
      <c r="D928" s="41"/>
      <c r="E928" s="16"/>
      <c r="F928" s="40"/>
      <c r="G928" s="41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</row>
    <row r="929" spans="2:29" ht="18.75" customHeight="1" hidden="1">
      <c r="B929" s="16"/>
      <c r="C929" s="40"/>
      <c r="D929" s="41"/>
      <c r="E929" s="16"/>
      <c r="F929" s="40"/>
      <c r="G929" s="41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</row>
    <row r="930" spans="2:29" ht="18.75" customHeight="1" hidden="1">
      <c r="B930" s="16"/>
      <c r="C930" s="40"/>
      <c r="D930" s="41"/>
      <c r="E930" s="16"/>
      <c r="F930" s="40"/>
      <c r="G930" s="41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</row>
    <row r="931" spans="2:29" ht="18.75" customHeight="1" hidden="1">
      <c r="B931" s="16"/>
      <c r="C931" s="40"/>
      <c r="D931" s="41"/>
      <c r="E931" s="16"/>
      <c r="F931" s="40"/>
      <c r="G931" s="41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</row>
    <row r="932" spans="2:29" ht="18.75" customHeight="1" hidden="1">
      <c r="B932" s="16"/>
      <c r="C932" s="40"/>
      <c r="D932" s="41"/>
      <c r="E932" s="16"/>
      <c r="F932" s="40"/>
      <c r="G932" s="41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</row>
    <row r="933" spans="2:29" ht="18.75" customHeight="1" hidden="1">
      <c r="B933" s="16"/>
      <c r="C933" s="40"/>
      <c r="D933" s="41"/>
      <c r="E933" s="16"/>
      <c r="F933" s="40"/>
      <c r="G933" s="41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</row>
    <row r="934" spans="2:29" ht="18.75" customHeight="1" hidden="1">
      <c r="B934" s="16"/>
      <c r="C934" s="40"/>
      <c r="D934" s="41"/>
      <c r="E934" s="16"/>
      <c r="F934" s="40"/>
      <c r="G934" s="41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</row>
    <row r="935" spans="2:29" ht="18.75" customHeight="1" hidden="1">
      <c r="B935" s="16"/>
      <c r="C935" s="40"/>
      <c r="D935" s="41"/>
      <c r="E935" s="16"/>
      <c r="F935" s="40"/>
      <c r="G935" s="41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</row>
    <row r="936" spans="2:29" ht="18.75" customHeight="1" hidden="1">
      <c r="B936" s="16"/>
      <c r="C936" s="40"/>
      <c r="D936" s="41"/>
      <c r="E936" s="16"/>
      <c r="F936" s="40"/>
      <c r="G936" s="41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</row>
    <row r="937" spans="2:29" ht="18.75" customHeight="1" hidden="1">
      <c r="B937" s="16"/>
      <c r="C937" s="40"/>
      <c r="D937" s="41"/>
      <c r="E937" s="16"/>
      <c r="F937" s="40"/>
      <c r="G937" s="41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</row>
    <row r="938" spans="2:29" ht="18.75" customHeight="1" hidden="1">
      <c r="B938" s="16"/>
      <c r="C938" s="40"/>
      <c r="D938" s="41"/>
      <c r="E938" s="16"/>
      <c r="F938" s="40"/>
      <c r="G938" s="41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</row>
    <row r="939" spans="2:29" ht="18.75" customHeight="1" hidden="1">
      <c r="B939" s="16"/>
      <c r="C939" s="40"/>
      <c r="D939" s="41"/>
      <c r="E939" s="16"/>
      <c r="F939" s="40"/>
      <c r="G939" s="41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</row>
    <row r="940" spans="2:29" ht="18.75" customHeight="1" hidden="1">
      <c r="B940" s="16"/>
      <c r="C940" s="40"/>
      <c r="D940" s="41"/>
      <c r="E940" s="16"/>
      <c r="F940" s="40"/>
      <c r="G940" s="41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</row>
    <row r="941" spans="2:29" ht="18.75" customHeight="1" hidden="1">
      <c r="B941" s="16"/>
      <c r="C941" s="40"/>
      <c r="D941" s="41"/>
      <c r="E941" s="16"/>
      <c r="F941" s="40"/>
      <c r="G941" s="41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</row>
    <row r="942" spans="2:29" ht="18.75" customHeight="1" hidden="1">
      <c r="B942" s="16"/>
      <c r="C942" s="40"/>
      <c r="D942" s="41"/>
      <c r="E942" s="16"/>
      <c r="F942" s="40"/>
      <c r="G942" s="41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</row>
    <row r="943" spans="2:29" ht="18.75" customHeight="1" hidden="1">
      <c r="B943" s="16"/>
      <c r="C943" s="40"/>
      <c r="D943" s="41"/>
      <c r="E943" s="16"/>
      <c r="F943" s="40"/>
      <c r="G943" s="41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</row>
    <row r="944" spans="2:29" ht="18.75" customHeight="1" hidden="1">
      <c r="B944" s="16"/>
      <c r="C944" s="40"/>
      <c r="D944" s="41"/>
      <c r="E944" s="16"/>
      <c r="F944" s="40"/>
      <c r="G944" s="41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</row>
    <row r="945" spans="2:29" ht="18.75" customHeight="1" hidden="1">
      <c r="B945" s="16"/>
      <c r="C945" s="40"/>
      <c r="D945" s="41"/>
      <c r="E945" s="16"/>
      <c r="F945" s="40"/>
      <c r="G945" s="41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</row>
    <row r="946" spans="2:29" ht="18.75" customHeight="1" hidden="1">
      <c r="B946" s="16"/>
      <c r="C946" s="40"/>
      <c r="D946" s="41"/>
      <c r="E946" s="16"/>
      <c r="F946" s="40"/>
      <c r="G946" s="41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</row>
    <row r="947" spans="2:29" ht="18.75" customHeight="1" hidden="1">
      <c r="B947" s="16"/>
      <c r="C947" s="40"/>
      <c r="D947" s="41"/>
      <c r="E947" s="16"/>
      <c r="F947" s="40"/>
      <c r="G947" s="41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</row>
    <row r="948" spans="2:29" ht="18.75" customHeight="1" hidden="1">
      <c r="B948" s="16"/>
      <c r="C948" s="40"/>
      <c r="D948" s="41"/>
      <c r="E948" s="16"/>
      <c r="F948" s="40"/>
      <c r="G948" s="41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</row>
    <row r="949" spans="2:29" ht="18.75" customHeight="1" hidden="1">
      <c r="B949" s="16"/>
      <c r="C949" s="40"/>
      <c r="D949" s="41"/>
      <c r="E949" s="16"/>
      <c r="F949" s="40"/>
      <c r="G949" s="41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</row>
    <row r="950" spans="2:29" ht="18.75" customHeight="1" hidden="1">
      <c r="B950" s="16"/>
      <c r="C950" s="40"/>
      <c r="D950" s="41"/>
      <c r="E950" s="16"/>
      <c r="F950" s="40"/>
      <c r="G950" s="41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</row>
    <row r="951" spans="2:29" ht="18.75" customHeight="1" hidden="1">
      <c r="B951" s="16"/>
      <c r="C951" s="40"/>
      <c r="D951" s="41"/>
      <c r="E951" s="16"/>
      <c r="F951" s="40"/>
      <c r="G951" s="41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</row>
    <row r="952" spans="2:29" ht="18.75" customHeight="1" hidden="1">
      <c r="B952" s="16"/>
      <c r="C952" s="40"/>
      <c r="D952" s="41"/>
      <c r="E952" s="16"/>
      <c r="F952" s="40"/>
      <c r="G952" s="41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</row>
    <row r="953" spans="2:29" ht="18.75" customHeight="1" hidden="1">
      <c r="B953" s="16"/>
      <c r="C953" s="40"/>
      <c r="D953" s="41"/>
      <c r="E953" s="16"/>
      <c r="F953" s="40"/>
      <c r="G953" s="41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</row>
    <row r="954" spans="2:29" ht="18.75" customHeight="1" hidden="1">
      <c r="B954" s="16"/>
      <c r="C954" s="40"/>
      <c r="D954" s="41"/>
      <c r="E954" s="16"/>
      <c r="F954" s="40"/>
      <c r="G954" s="41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</row>
    <row r="955" spans="2:29" ht="18.75" customHeight="1" hidden="1">
      <c r="B955" s="16"/>
      <c r="C955" s="40"/>
      <c r="D955" s="41"/>
      <c r="E955" s="16"/>
      <c r="F955" s="40"/>
      <c r="G955" s="41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</row>
    <row r="956" spans="2:29" ht="18.75" customHeight="1" hidden="1">
      <c r="B956" s="16"/>
      <c r="C956" s="40"/>
      <c r="D956" s="41"/>
      <c r="E956" s="16"/>
      <c r="F956" s="40"/>
      <c r="G956" s="41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</row>
    <row r="957" spans="2:29" ht="18.75" customHeight="1" hidden="1">
      <c r="B957" s="16"/>
      <c r="C957" s="40"/>
      <c r="D957" s="41"/>
      <c r="E957" s="16"/>
      <c r="F957" s="40"/>
      <c r="G957" s="41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</row>
    <row r="958" spans="2:29" ht="18.75" customHeight="1" hidden="1">
      <c r="B958" s="16"/>
      <c r="C958" s="40"/>
      <c r="D958" s="41"/>
      <c r="E958" s="16"/>
      <c r="F958" s="40"/>
      <c r="G958" s="41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</row>
    <row r="959" spans="2:29" ht="18.75" customHeight="1" hidden="1">
      <c r="B959" s="16"/>
      <c r="C959" s="40"/>
      <c r="D959" s="41"/>
      <c r="E959" s="16"/>
      <c r="F959" s="40"/>
      <c r="G959" s="41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</row>
    <row r="960" spans="2:29" ht="18.75" customHeight="1" hidden="1">
      <c r="B960" s="16"/>
      <c r="C960" s="40"/>
      <c r="D960" s="41"/>
      <c r="E960" s="16"/>
      <c r="F960" s="40"/>
      <c r="G960" s="41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</row>
    <row r="961" spans="2:29" ht="18.75" customHeight="1" hidden="1">
      <c r="B961" s="16"/>
      <c r="C961" s="40"/>
      <c r="D961" s="41"/>
      <c r="E961" s="16"/>
      <c r="F961" s="40"/>
      <c r="G961" s="41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</row>
    <row r="962" spans="2:29" ht="18.75" customHeight="1" hidden="1">
      <c r="B962" s="16"/>
      <c r="C962" s="40"/>
      <c r="D962" s="41"/>
      <c r="E962" s="16"/>
      <c r="F962" s="40"/>
      <c r="G962" s="41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</row>
    <row r="963" spans="2:29" ht="18.75" customHeight="1" hidden="1">
      <c r="B963" s="16"/>
      <c r="C963" s="40"/>
      <c r="D963" s="41"/>
      <c r="E963" s="16"/>
      <c r="F963" s="40"/>
      <c r="G963" s="41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</row>
    <row r="964" spans="2:29" ht="18.75" customHeight="1" hidden="1">
      <c r="B964" s="16"/>
      <c r="C964" s="40"/>
      <c r="D964" s="41"/>
      <c r="E964" s="16"/>
      <c r="F964" s="40"/>
      <c r="G964" s="41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</row>
    <row r="965" spans="2:29" ht="18.75" customHeight="1" hidden="1">
      <c r="B965" s="16"/>
      <c r="C965" s="40"/>
      <c r="D965" s="41"/>
      <c r="E965" s="16"/>
      <c r="F965" s="40"/>
      <c r="G965" s="41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</row>
    <row r="966" spans="2:29" ht="18.75" customHeight="1" hidden="1">
      <c r="B966" s="16"/>
      <c r="C966" s="40"/>
      <c r="D966" s="41"/>
      <c r="E966" s="16"/>
      <c r="F966" s="40"/>
      <c r="G966" s="41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</row>
    <row r="967" spans="2:29" ht="18.75" customHeight="1" hidden="1">
      <c r="B967" s="16"/>
      <c r="C967" s="40"/>
      <c r="D967" s="41"/>
      <c r="E967" s="16"/>
      <c r="F967" s="40"/>
      <c r="G967" s="41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</row>
    <row r="968" spans="2:29" ht="18.75" customHeight="1" hidden="1">
      <c r="B968" s="16"/>
      <c r="C968" s="40"/>
      <c r="D968" s="41"/>
      <c r="E968" s="16"/>
      <c r="F968" s="40"/>
      <c r="G968" s="41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</row>
    <row r="969" spans="2:29" ht="18.75" customHeight="1" hidden="1">
      <c r="B969" s="16"/>
      <c r="C969" s="40"/>
      <c r="D969" s="41"/>
      <c r="E969" s="16"/>
      <c r="F969" s="40"/>
      <c r="G969" s="41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</row>
    <row r="970" spans="2:29" ht="18.75" customHeight="1" hidden="1">
      <c r="B970" s="16"/>
      <c r="C970" s="40"/>
      <c r="D970" s="41"/>
      <c r="E970" s="16"/>
      <c r="F970" s="40"/>
      <c r="G970" s="41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</row>
    <row r="971" spans="2:29" ht="18.75" customHeight="1" hidden="1">
      <c r="B971" s="16"/>
      <c r="C971" s="40"/>
      <c r="D971" s="41"/>
      <c r="E971" s="16"/>
      <c r="F971" s="40"/>
      <c r="G971" s="41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</row>
    <row r="972" spans="2:29" ht="18.75" customHeight="1" hidden="1">
      <c r="B972" s="16"/>
      <c r="C972" s="40"/>
      <c r="D972" s="41"/>
      <c r="E972" s="16"/>
      <c r="F972" s="40"/>
      <c r="G972" s="41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</row>
    <row r="973" spans="2:29" ht="18.75" customHeight="1" hidden="1">
      <c r="B973" s="16"/>
      <c r="C973" s="40"/>
      <c r="D973" s="41"/>
      <c r="E973" s="16"/>
      <c r="F973" s="40"/>
      <c r="G973" s="41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</row>
    <row r="974" spans="2:29" ht="18.75" customHeight="1" hidden="1">
      <c r="B974" s="16"/>
      <c r="C974" s="40"/>
      <c r="D974" s="41"/>
      <c r="E974" s="16"/>
      <c r="F974" s="40"/>
      <c r="G974" s="41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</row>
    <row r="975" spans="2:29" ht="18.75" customHeight="1" hidden="1">
      <c r="B975" s="16"/>
      <c r="C975" s="40"/>
      <c r="D975" s="41"/>
      <c r="E975" s="16"/>
      <c r="F975" s="40"/>
      <c r="G975" s="41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</row>
    <row r="976" spans="2:29" ht="18.75" customHeight="1" hidden="1">
      <c r="B976" s="16"/>
      <c r="C976" s="40"/>
      <c r="D976" s="41"/>
      <c r="E976" s="16"/>
      <c r="F976" s="40"/>
      <c r="G976" s="41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</row>
    <row r="977" spans="2:29" ht="18.75" customHeight="1" hidden="1">
      <c r="B977" s="16"/>
      <c r="C977" s="40"/>
      <c r="D977" s="41"/>
      <c r="E977" s="16"/>
      <c r="F977" s="40"/>
      <c r="G977" s="41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</row>
    <row r="978" spans="2:29" ht="18.75" customHeight="1" hidden="1">
      <c r="B978" s="16"/>
      <c r="C978" s="40"/>
      <c r="D978" s="41"/>
      <c r="E978" s="16"/>
      <c r="F978" s="40"/>
      <c r="G978" s="41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</row>
    <row r="979" spans="2:29" ht="18.75" customHeight="1" hidden="1">
      <c r="B979" s="16"/>
      <c r="C979" s="40"/>
      <c r="D979" s="41"/>
      <c r="E979" s="16"/>
      <c r="F979" s="40"/>
      <c r="G979" s="41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</row>
    <row r="980" spans="2:29" ht="18.75" customHeight="1" hidden="1">
      <c r="B980" s="16"/>
      <c r="C980" s="40"/>
      <c r="D980" s="41"/>
      <c r="E980" s="16"/>
      <c r="F980" s="40"/>
      <c r="G980" s="41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</row>
    <row r="981" spans="2:29" ht="18.75" customHeight="1" hidden="1">
      <c r="B981" s="16"/>
      <c r="C981" s="40"/>
      <c r="D981" s="41"/>
      <c r="E981" s="16"/>
      <c r="F981" s="40"/>
      <c r="G981" s="41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</row>
    <row r="982" spans="2:29" ht="18.75" customHeight="1" hidden="1">
      <c r="B982" s="16"/>
      <c r="C982" s="40"/>
      <c r="D982" s="41"/>
      <c r="E982" s="16"/>
      <c r="F982" s="40"/>
      <c r="G982" s="41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</row>
    <row r="983" spans="2:29" ht="18.75" customHeight="1" hidden="1">
      <c r="B983" s="16"/>
      <c r="C983" s="40"/>
      <c r="D983" s="41"/>
      <c r="E983" s="16"/>
      <c r="F983" s="40"/>
      <c r="G983" s="41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</row>
    <row r="984" spans="2:29" ht="18.75" customHeight="1" hidden="1">
      <c r="B984" s="16"/>
      <c r="C984" s="40"/>
      <c r="D984" s="41"/>
      <c r="E984" s="16"/>
      <c r="F984" s="40"/>
      <c r="G984" s="41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</row>
    <row r="985" spans="2:29" ht="18.75" customHeight="1" hidden="1">
      <c r="B985" s="16"/>
      <c r="C985" s="40"/>
      <c r="D985" s="41"/>
      <c r="E985" s="16"/>
      <c r="F985" s="40"/>
      <c r="G985" s="41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</row>
    <row r="986" spans="2:29" ht="18.75" customHeight="1" hidden="1">
      <c r="B986" s="16"/>
      <c r="C986" s="40"/>
      <c r="D986" s="41"/>
      <c r="E986" s="16"/>
      <c r="F986" s="40"/>
      <c r="G986" s="41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</row>
    <row r="987" spans="2:29" ht="18.75" customHeight="1" hidden="1">
      <c r="B987" s="16"/>
      <c r="C987" s="40"/>
      <c r="D987" s="41"/>
      <c r="E987" s="16"/>
      <c r="F987" s="40"/>
      <c r="G987" s="41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</row>
    <row r="988" spans="2:29" ht="18.75" customHeight="1" hidden="1">
      <c r="B988" s="16"/>
      <c r="C988" s="40"/>
      <c r="D988" s="41"/>
      <c r="E988" s="16"/>
      <c r="F988" s="40"/>
      <c r="G988" s="41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</row>
    <row r="989" spans="2:29" ht="18.75" customHeight="1" hidden="1">
      <c r="B989" s="16"/>
      <c r="C989" s="40"/>
      <c r="D989" s="41"/>
      <c r="E989" s="16"/>
      <c r="F989" s="40"/>
      <c r="G989" s="41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</row>
    <row r="990" spans="2:29" ht="18.75" customHeight="1" hidden="1">
      <c r="B990" s="16"/>
      <c r="C990" s="40"/>
      <c r="D990" s="41"/>
      <c r="E990" s="16"/>
      <c r="F990" s="40"/>
      <c r="G990" s="41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</row>
    <row r="991" spans="2:29" ht="18.75" customHeight="1" hidden="1">
      <c r="B991" s="16"/>
      <c r="C991" s="40"/>
      <c r="D991" s="41"/>
      <c r="E991" s="16"/>
      <c r="F991" s="40"/>
      <c r="G991" s="41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</row>
    <row r="992" spans="2:29" ht="18.75" customHeight="1" hidden="1">
      <c r="B992" s="16"/>
      <c r="C992" s="40"/>
      <c r="D992" s="41"/>
      <c r="E992" s="16"/>
      <c r="F992" s="40"/>
      <c r="G992" s="41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</row>
    <row r="993" spans="2:29" ht="18.75" customHeight="1" hidden="1">
      <c r="B993" s="16"/>
      <c r="C993" s="40"/>
      <c r="D993" s="41"/>
      <c r="E993" s="16"/>
      <c r="F993" s="40"/>
      <c r="G993" s="41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</row>
    <row r="994" spans="2:29" ht="18.75" customHeight="1" hidden="1">
      <c r="B994" s="16"/>
      <c r="C994" s="40"/>
      <c r="D994" s="41"/>
      <c r="E994" s="16"/>
      <c r="F994" s="40"/>
      <c r="G994" s="41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</row>
    <row r="995" spans="2:29" ht="18.75" customHeight="1" hidden="1">
      <c r="B995" s="16"/>
      <c r="C995" s="40"/>
      <c r="D995" s="41"/>
      <c r="E995" s="16"/>
      <c r="F995" s="40"/>
      <c r="G995" s="41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</row>
    <row r="996" spans="2:29" ht="18.75" customHeight="1" hidden="1">
      <c r="B996" s="16"/>
      <c r="C996" s="40"/>
      <c r="D996" s="41"/>
      <c r="E996" s="16"/>
      <c r="F996" s="40"/>
      <c r="G996" s="41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</row>
    <row r="997" spans="2:29" ht="18.75" customHeight="1" hidden="1">
      <c r="B997" s="16"/>
      <c r="C997" s="40"/>
      <c r="D997" s="41"/>
      <c r="E997" s="16"/>
      <c r="F997" s="40"/>
      <c r="G997" s="41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</row>
    <row r="998" spans="2:29" ht="18.75" customHeight="1" hidden="1">
      <c r="B998" s="16"/>
      <c r="C998" s="40"/>
      <c r="D998" s="41"/>
      <c r="E998" s="16"/>
      <c r="F998" s="40"/>
      <c r="G998" s="41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</row>
    <row r="999" spans="2:29" ht="18.75" customHeight="1" hidden="1">
      <c r="B999" s="16"/>
      <c r="C999" s="40"/>
      <c r="D999" s="41"/>
      <c r="E999" s="16"/>
      <c r="F999" s="40"/>
      <c r="G999" s="41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</row>
    <row r="1000" spans="2:29" ht="18.75" customHeight="1" hidden="1">
      <c r="B1000" s="16"/>
      <c r="C1000" s="40"/>
      <c r="D1000" s="41"/>
      <c r="E1000" s="16"/>
      <c r="F1000" s="40"/>
      <c r="G1000" s="41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</row>
    <row r="1001" spans="2:29" ht="18.75" customHeight="1" hidden="1">
      <c r="B1001" s="16"/>
      <c r="C1001" s="40"/>
      <c r="D1001" s="41"/>
      <c r="E1001" s="16"/>
      <c r="F1001" s="40"/>
      <c r="G1001" s="41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</row>
    <row r="1002" spans="2:29" ht="18.75" customHeight="1" hidden="1">
      <c r="B1002" s="16"/>
      <c r="C1002" s="40"/>
      <c r="D1002" s="41"/>
      <c r="E1002" s="16"/>
      <c r="F1002" s="40"/>
      <c r="G1002" s="41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</row>
    <row r="1003" spans="2:29" ht="18.75" customHeight="1" hidden="1">
      <c r="B1003" s="16"/>
      <c r="C1003" s="40"/>
      <c r="D1003" s="41"/>
      <c r="E1003" s="16"/>
      <c r="F1003" s="40"/>
      <c r="G1003" s="41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</row>
    <row r="1004" spans="2:29" ht="18.75" customHeight="1" hidden="1">
      <c r="B1004" s="16"/>
      <c r="C1004" s="40"/>
      <c r="D1004" s="41"/>
      <c r="E1004" s="16"/>
      <c r="F1004" s="40"/>
      <c r="G1004" s="41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</row>
    <row r="1005" spans="2:29" ht="18.75" customHeight="1" hidden="1">
      <c r="B1005" s="16"/>
      <c r="C1005" s="40"/>
      <c r="D1005" s="41"/>
      <c r="E1005" s="16"/>
      <c r="F1005" s="40"/>
      <c r="G1005" s="41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</row>
    <row r="1006" spans="2:29" ht="18.75" customHeight="1" hidden="1">
      <c r="B1006" s="16"/>
      <c r="C1006" s="40"/>
      <c r="D1006" s="41"/>
      <c r="E1006" s="16"/>
      <c r="F1006" s="40"/>
      <c r="G1006" s="41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</row>
    <row r="1007" spans="2:29" ht="18.75" customHeight="1" hidden="1">
      <c r="B1007" s="16"/>
      <c r="C1007" s="40"/>
      <c r="D1007" s="41"/>
      <c r="E1007" s="16"/>
      <c r="F1007" s="40"/>
      <c r="G1007" s="41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</row>
    <row r="1008" spans="2:29" ht="18.75" customHeight="1" hidden="1">
      <c r="B1008" s="16"/>
      <c r="C1008" s="40"/>
      <c r="D1008" s="41"/>
      <c r="E1008" s="16"/>
      <c r="F1008" s="40"/>
      <c r="G1008" s="41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</row>
    <row r="1009" spans="2:29" ht="18.75" customHeight="1" hidden="1">
      <c r="B1009" s="16"/>
      <c r="C1009" s="40"/>
      <c r="D1009" s="41"/>
      <c r="E1009" s="16"/>
      <c r="F1009" s="40"/>
      <c r="G1009" s="41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</row>
    <row r="1010" spans="2:29" ht="18.75" customHeight="1" hidden="1">
      <c r="B1010" s="16"/>
      <c r="C1010" s="40"/>
      <c r="D1010" s="41"/>
      <c r="E1010" s="16"/>
      <c r="F1010" s="40"/>
      <c r="G1010" s="41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</row>
    <row r="1011" spans="2:29" ht="18.75" customHeight="1" hidden="1">
      <c r="B1011" s="16"/>
      <c r="C1011" s="40"/>
      <c r="D1011" s="41"/>
      <c r="E1011" s="16"/>
      <c r="F1011" s="40"/>
      <c r="G1011" s="41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</row>
    <row r="1012" spans="2:29" ht="18.75" customHeight="1" hidden="1">
      <c r="B1012" s="16"/>
      <c r="C1012" s="40"/>
      <c r="D1012" s="41"/>
      <c r="E1012" s="16"/>
      <c r="F1012" s="40"/>
      <c r="G1012" s="41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</row>
    <row r="1013" spans="2:29" ht="18.75" customHeight="1" hidden="1">
      <c r="B1013" s="16"/>
      <c r="C1013" s="40"/>
      <c r="D1013" s="41"/>
      <c r="E1013" s="16"/>
      <c r="F1013" s="40"/>
      <c r="G1013" s="41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</row>
    <row r="1014" spans="2:29" ht="18.75" customHeight="1" hidden="1">
      <c r="B1014" s="16"/>
      <c r="C1014" s="40"/>
      <c r="D1014" s="41"/>
      <c r="E1014" s="16"/>
      <c r="F1014" s="40"/>
      <c r="G1014" s="41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</row>
    <row r="1015" spans="2:29" ht="18.75" customHeight="1" hidden="1">
      <c r="B1015" s="16"/>
      <c r="C1015" s="40"/>
      <c r="D1015" s="41"/>
      <c r="E1015" s="16"/>
      <c r="F1015" s="40"/>
      <c r="G1015" s="41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</row>
    <row r="1016" spans="2:29" ht="18.75" customHeight="1" hidden="1">
      <c r="B1016" s="16"/>
      <c r="C1016" s="40"/>
      <c r="D1016" s="41"/>
      <c r="E1016" s="16"/>
      <c r="F1016" s="40"/>
      <c r="G1016" s="41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</row>
    <row r="1017" spans="2:29" ht="18.75" customHeight="1" hidden="1">
      <c r="B1017" s="16"/>
      <c r="C1017" s="40"/>
      <c r="D1017" s="41"/>
      <c r="E1017" s="16"/>
      <c r="F1017" s="40"/>
      <c r="G1017" s="41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</row>
    <row r="1018" spans="2:29" ht="18.75" customHeight="1" hidden="1">
      <c r="B1018" s="16"/>
      <c r="C1018" s="40"/>
      <c r="D1018" s="41"/>
      <c r="E1018" s="16"/>
      <c r="F1018" s="40"/>
      <c r="G1018" s="41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</row>
    <row r="1019" spans="2:29" ht="18.75" customHeight="1" hidden="1">
      <c r="B1019" s="16"/>
      <c r="C1019" s="40"/>
      <c r="D1019" s="41"/>
      <c r="E1019" s="16"/>
      <c r="F1019" s="40"/>
      <c r="G1019" s="41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</row>
    <row r="1020" spans="2:29" ht="18.75" customHeight="1" hidden="1">
      <c r="B1020" s="16"/>
      <c r="C1020" s="40"/>
      <c r="D1020" s="41"/>
      <c r="E1020" s="16"/>
      <c r="F1020" s="40"/>
      <c r="G1020" s="41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</row>
    <row r="1021" spans="2:29" ht="18.75" customHeight="1" hidden="1">
      <c r="B1021" s="16"/>
      <c r="C1021" s="40"/>
      <c r="D1021" s="41"/>
      <c r="E1021" s="16"/>
      <c r="F1021" s="40"/>
      <c r="G1021" s="41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</row>
    <row r="1022" spans="2:29" ht="18.75" customHeight="1" hidden="1">
      <c r="B1022" s="16"/>
      <c r="C1022" s="40"/>
      <c r="D1022" s="41"/>
      <c r="E1022" s="16"/>
      <c r="F1022" s="40"/>
      <c r="G1022" s="41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</row>
    <row r="1023" spans="2:29" ht="18.75" customHeight="1" hidden="1">
      <c r="B1023" s="16"/>
      <c r="C1023" s="40"/>
      <c r="D1023" s="41"/>
      <c r="E1023" s="16"/>
      <c r="F1023" s="40"/>
      <c r="G1023" s="41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</row>
    <row r="1024" spans="2:29" ht="18.75" customHeight="1" hidden="1">
      <c r="B1024" s="16"/>
      <c r="C1024" s="40"/>
      <c r="D1024" s="41"/>
      <c r="E1024" s="16"/>
      <c r="F1024" s="40"/>
      <c r="G1024" s="41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</row>
    <row r="1025" spans="2:29" ht="18.75" customHeight="1" hidden="1">
      <c r="B1025" s="16"/>
      <c r="C1025" s="40"/>
      <c r="D1025" s="41"/>
      <c r="E1025" s="16"/>
      <c r="F1025" s="40"/>
      <c r="G1025" s="41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</row>
    <row r="1026" spans="2:29" ht="18.75" customHeight="1" hidden="1">
      <c r="B1026" s="16"/>
      <c r="C1026" s="40"/>
      <c r="D1026" s="41"/>
      <c r="E1026" s="16"/>
      <c r="F1026" s="40"/>
      <c r="G1026" s="41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</row>
    <row r="1027" spans="2:29" ht="18.75" customHeight="1" hidden="1">
      <c r="B1027" s="16"/>
      <c r="C1027" s="40"/>
      <c r="D1027" s="41"/>
      <c r="E1027" s="16"/>
      <c r="F1027" s="40"/>
      <c r="G1027" s="41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</row>
    <row r="1028" spans="2:29" ht="18.75" customHeight="1" hidden="1">
      <c r="B1028" s="16"/>
      <c r="C1028" s="40"/>
      <c r="D1028" s="41"/>
      <c r="E1028" s="16"/>
      <c r="F1028" s="40"/>
      <c r="G1028" s="41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</row>
    <row r="1029" spans="2:29" ht="18.75" customHeight="1" hidden="1">
      <c r="B1029" s="16"/>
      <c r="C1029" s="40"/>
      <c r="D1029" s="41"/>
      <c r="E1029" s="16"/>
      <c r="F1029" s="40"/>
      <c r="G1029" s="41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</row>
    <row r="1030" spans="2:29" ht="18.75" customHeight="1" hidden="1">
      <c r="B1030" s="16"/>
      <c r="C1030" s="40"/>
      <c r="D1030" s="41"/>
      <c r="E1030" s="16"/>
      <c r="F1030" s="40"/>
      <c r="G1030" s="41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</row>
    <row r="1031" spans="2:29" ht="18.75" customHeight="1" hidden="1">
      <c r="B1031" s="16"/>
      <c r="C1031" s="40"/>
      <c r="D1031" s="41"/>
      <c r="E1031" s="16"/>
      <c r="F1031" s="40"/>
      <c r="G1031" s="41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</row>
    <row r="1032" spans="2:29" ht="18.75" customHeight="1" hidden="1">
      <c r="B1032" s="16"/>
      <c r="C1032" s="40"/>
      <c r="D1032" s="41"/>
      <c r="E1032" s="16"/>
      <c r="F1032" s="40"/>
      <c r="G1032" s="41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</row>
    <row r="1033" spans="2:29" ht="18.75" customHeight="1" hidden="1">
      <c r="B1033" s="16"/>
      <c r="C1033" s="40"/>
      <c r="D1033" s="41"/>
      <c r="E1033" s="16"/>
      <c r="F1033" s="40"/>
      <c r="G1033" s="41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</row>
    <row r="1034" spans="2:29" ht="18.75" customHeight="1" hidden="1">
      <c r="B1034" s="16"/>
      <c r="C1034" s="40"/>
      <c r="D1034" s="41"/>
      <c r="E1034" s="16"/>
      <c r="F1034" s="40"/>
      <c r="G1034" s="41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</row>
    <row r="1035" spans="2:29" ht="18.75" customHeight="1" hidden="1">
      <c r="B1035" s="16"/>
      <c r="C1035" s="40"/>
      <c r="D1035" s="41"/>
      <c r="E1035" s="16"/>
      <c r="F1035" s="40"/>
      <c r="G1035" s="41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</row>
    <row r="1036" spans="2:29" ht="18.75" customHeight="1" hidden="1">
      <c r="B1036" s="16"/>
      <c r="C1036" s="40"/>
      <c r="D1036" s="41"/>
      <c r="E1036" s="16"/>
      <c r="F1036" s="40"/>
      <c r="G1036" s="41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</row>
    <row r="1037" spans="2:29" ht="18.75" customHeight="1" hidden="1">
      <c r="B1037" s="16"/>
      <c r="C1037" s="40"/>
      <c r="D1037" s="41"/>
      <c r="E1037" s="16"/>
      <c r="F1037" s="40"/>
      <c r="G1037" s="41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</row>
    <row r="1038" spans="2:29" ht="18.75" customHeight="1" hidden="1">
      <c r="B1038" s="16"/>
      <c r="C1038" s="40"/>
      <c r="D1038" s="41"/>
      <c r="E1038" s="16"/>
      <c r="F1038" s="40"/>
      <c r="G1038" s="41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</row>
    <row r="1039" spans="2:29" ht="18.75" customHeight="1" hidden="1">
      <c r="B1039" s="16"/>
      <c r="C1039" s="40"/>
      <c r="D1039" s="41"/>
      <c r="E1039" s="16"/>
      <c r="F1039" s="40"/>
      <c r="G1039" s="41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</row>
    <row r="1040" spans="2:29" ht="18.75" customHeight="1" hidden="1">
      <c r="B1040" s="16"/>
      <c r="C1040" s="40"/>
      <c r="D1040" s="41"/>
      <c r="E1040" s="16"/>
      <c r="F1040" s="40"/>
      <c r="G1040" s="41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</row>
    <row r="1041" spans="2:29" ht="18.75" customHeight="1" hidden="1">
      <c r="B1041" s="16"/>
      <c r="C1041" s="40"/>
      <c r="D1041" s="41"/>
      <c r="E1041" s="16"/>
      <c r="F1041" s="40"/>
      <c r="G1041" s="41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</row>
    <row r="1042" spans="2:29" ht="18.75" customHeight="1" hidden="1">
      <c r="B1042" s="16"/>
      <c r="C1042" s="40"/>
      <c r="D1042" s="41"/>
      <c r="E1042" s="16"/>
      <c r="F1042" s="40"/>
      <c r="G1042" s="41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</row>
    <row r="1043" spans="2:29" ht="18.75" customHeight="1" hidden="1">
      <c r="B1043" s="16"/>
      <c r="C1043" s="40"/>
      <c r="D1043" s="41"/>
      <c r="E1043" s="16"/>
      <c r="F1043" s="40"/>
      <c r="G1043" s="41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</row>
    <row r="1044" spans="2:29" ht="18.75" customHeight="1" hidden="1">
      <c r="B1044" s="16"/>
      <c r="C1044" s="40"/>
      <c r="D1044" s="41"/>
      <c r="E1044" s="16"/>
      <c r="F1044" s="40"/>
      <c r="G1044" s="41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</row>
    <row r="1045" spans="2:29" ht="18.75" customHeight="1" hidden="1">
      <c r="B1045" s="16"/>
      <c r="C1045" s="40"/>
      <c r="D1045" s="41"/>
      <c r="E1045" s="16"/>
      <c r="F1045" s="40"/>
      <c r="G1045" s="41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</row>
    <row r="1046" spans="2:29" ht="18.75" customHeight="1" hidden="1">
      <c r="B1046" s="16"/>
      <c r="C1046" s="40"/>
      <c r="D1046" s="41"/>
      <c r="E1046" s="16"/>
      <c r="F1046" s="40"/>
      <c r="G1046" s="41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</row>
    <row r="1047" spans="2:29" ht="18.75" customHeight="1" hidden="1">
      <c r="B1047" s="16"/>
      <c r="C1047" s="40"/>
      <c r="D1047" s="41"/>
      <c r="E1047" s="16"/>
      <c r="F1047" s="40"/>
      <c r="G1047" s="41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</row>
    <row r="1048" spans="2:29" ht="18.75" customHeight="1" hidden="1">
      <c r="B1048" s="16"/>
      <c r="C1048" s="40"/>
      <c r="D1048" s="41"/>
      <c r="E1048" s="16"/>
      <c r="F1048" s="40"/>
      <c r="G1048" s="41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</row>
    <row r="1049" spans="2:29" ht="18.75" customHeight="1" hidden="1">
      <c r="B1049" s="16"/>
      <c r="C1049" s="40"/>
      <c r="D1049" s="41"/>
      <c r="E1049" s="16"/>
      <c r="F1049" s="40"/>
      <c r="G1049" s="41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</row>
    <row r="1050" spans="2:29" ht="18.75" customHeight="1" hidden="1">
      <c r="B1050" s="16"/>
      <c r="C1050" s="40"/>
      <c r="D1050" s="41"/>
      <c r="E1050" s="16"/>
      <c r="F1050" s="40"/>
      <c r="G1050" s="41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</row>
    <row r="1051" spans="2:29" ht="18.75" customHeight="1" hidden="1">
      <c r="B1051" s="16"/>
      <c r="C1051" s="40"/>
      <c r="D1051" s="41"/>
      <c r="E1051" s="16"/>
      <c r="F1051" s="40"/>
      <c r="G1051" s="41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</row>
    <row r="1052" spans="2:29" ht="18.75" customHeight="1" hidden="1">
      <c r="B1052" s="16"/>
      <c r="C1052" s="40"/>
      <c r="D1052" s="41"/>
      <c r="E1052" s="16"/>
      <c r="F1052" s="40"/>
      <c r="G1052" s="41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</row>
    <row r="1053" spans="2:29" ht="18.75" customHeight="1" hidden="1">
      <c r="B1053" s="16"/>
      <c r="C1053" s="40"/>
      <c r="D1053" s="41"/>
      <c r="E1053" s="16"/>
      <c r="F1053" s="40"/>
      <c r="G1053" s="41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</row>
    <row r="1054" spans="2:29" ht="18.75" customHeight="1" hidden="1">
      <c r="B1054" s="16"/>
      <c r="C1054" s="40"/>
      <c r="D1054" s="41"/>
      <c r="E1054" s="16"/>
      <c r="F1054" s="40"/>
      <c r="G1054" s="41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</row>
    <row r="1055" spans="2:29" ht="18.75" customHeight="1" hidden="1">
      <c r="B1055" s="16"/>
      <c r="C1055" s="40"/>
      <c r="D1055" s="41"/>
      <c r="E1055" s="16"/>
      <c r="F1055" s="40"/>
      <c r="G1055" s="41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</row>
    <row r="1056" spans="2:29" ht="18.75" customHeight="1" hidden="1">
      <c r="B1056" s="16"/>
      <c r="C1056" s="40"/>
      <c r="D1056" s="41"/>
      <c r="E1056" s="16"/>
      <c r="F1056" s="40"/>
      <c r="G1056" s="41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</row>
    <row r="1057" spans="2:29" ht="18.75" customHeight="1" hidden="1">
      <c r="B1057" s="16"/>
      <c r="C1057" s="40"/>
      <c r="D1057" s="41"/>
      <c r="E1057" s="16"/>
      <c r="F1057" s="40"/>
      <c r="G1057" s="41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</row>
    <row r="1058" spans="2:29" ht="18.75" customHeight="1" hidden="1">
      <c r="B1058" s="16"/>
      <c r="C1058" s="40"/>
      <c r="D1058" s="41"/>
      <c r="E1058" s="16"/>
      <c r="F1058" s="40"/>
      <c r="G1058" s="41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</row>
    <row r="1059" spans="2:29" ht="18.75" customHeight="1" hidden="1">
      <c r="B1059" s="16"/>
      <c r="C1059" s="40"/>
      <c r="D1059" s="41"/>
      <c r="E1059" s="16"/>
      <c r="F1059" s="40"/>
      <c r="G1059" s="41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</row>
    <row r="1060" spans="2:29" ht="18.75" customHeight="1" hidden="1">
      <c r="B1060" s="16"/>
      <c r="C1060" s="40"/>
      <c r="D1060" s="41"/>
      <c r="E1060" s="16"/>
      <c r="F1060" s="40"/>
      <c r="G1060" s="41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</row>
    <row r="1061" spans="2:29" ht="18.75" customHeight="1" hidden="1">
      <c r="B1061" s="16"/>
      <c r="C1061" s="40"/>
      <c r="D1061" s="41"/>
      <c r="E1061" s="16"/>
      <c r="F1061" s="40"/>
      <c r="G1061" s="41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</row>
    <row r="1062" spans="2:29" ht="18.75" customHeight="1" hidden="1">
      <c r="B1062" s="16"/>
      <c r="C1062" s="40"/>
      <c r="D1062" s="41"/>
      <c r="E1062" s="16"/>
      <c r="F1062" s="40"/>
      <c r="G1062" s="41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</row>
    <row r="1063" spans="2:29" ht="18.75" customHeight="1" hidden="1">
      <c r="B1063" s="16"/>
      <c r="C1063" s="40"/>
      <c r="D1063" s="41"/>
      <c r="E1063" s="16"/>
      <c r="F1063" s="40"/>
      <c r="G1063" s="41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</row>
    <row r="1064" spans="2:29" ht="18.75" customHeight="1" hidden="1">
      <c r="B1064" s="16"/>
      <c r="C1064" s="40"/>
      <c r="D1064" s="41"/>
      <c r="E1064" s="16"/>
      <c r="F1064" s="40"/>
      <c r="G1064" s="41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</row>
    <row r="1065" spans="2:29" ht="18.75" customHeight="1" hidden="1">
      <c r="B1065" s="16"/>
      <c r="C1065" s="40"/>
      <c r="D1065" s="41"/>
      <c r="E1065" s="16"/>
      <c r="F1065" s="40"/>
      <c r="G1065" s="41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</row>
    <row r="1066" spans="2:29" ht="18.75" customHeight="1" hidden="1">
      <c r="B1066" s="16"/>
      <c r="C1066" s="40"/>
      <c r="D1066" s="41"/>
      <c r="E1066" s="16"/>
      <c r="F1066" s="40"/>
      <c r="G1066" s="41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</row>
    <row r="1067" spans="2:29" ht="18.75" customHeight="1" hidden="1">
      <c r="B1067" s="16"/>
      <c r="C1067" s="40"/>
      <c r="D1067" s="41"/>
      <c r="E1067" s="16"/>
      <c r="F1067" s="40"/>
      <c r="G1067" s="41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</row>
    <row r="1068" spans="2:29" ht="18.75" customHeight="1" hidden="1">
      <c r="B1068" s="16"/>
      <c r="C1068" s="40"/>
      <c r="D1068" s="41"/>
      <c r="E1068" s="16"/>
      <c r="F1068" s="40"/>
      <c r="G1068" s="41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</row>
    <row r="1069" spans="2:29" ht="18.75" customHeight="1" hidden="1">
      <c r="B1069" s="16"/>
      <c r="C1069" s="40"/>
      <c r="D1069" s="41"/>
      <c r="E1069" s="16"/>
      <c r="F1069" s="40"/>
      <c r="G1069" s="41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</row>
    <row r="1070" spans="2:29" ht="18.75" customHeight="1" hidden="1">
      <c r="B1070" s="16"/>
      <c r="C1070" s="40"/>
      <c r="D1070" s="41"/>
      <c r="E1070" s="16"/>
      <c r="F1070" s="40"/>
      <c r="G1070" s="41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</row>
    <row r="1071" spans="2:29" ht="18.75" customHeight="1" hidden="1">
      <c r="B1071" s="16"/>
      <c r="C1071" s="40"/>
      <c r="D1071" s="41"/>
      <c r="E1071" s="16"/>
      <c r="F1071" s="40"/>
      <c r="G1071" s="41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</row>
    <row r="1072" spans="2:29" ht="18.75" customHeight="1" hidden="1">
      <c r="B1072" s="16"/>
      <c r="C1072" s="40"/>
      <c r="D1072" s="41"/>
      <c r="E1072" s="16"/>
      <c r="F1072" s="40"/>
      <c r="G1072" s="41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</row>
    <row r="1073" spans="2:29" ht="18.75" customHeight="1" hidden="1">
      <c r="B1073" s="16"/>
      <c r="C1073" s="40"/>
      <c r="D1073" s="41"/>
      <c r="E1073" s="16"/>
      <c r="F1073" s="40"/>
      <c r="G1073" s="41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</row>
    <row r="1074" spans="2:29" ht="18.75" customHeight="1" hidden="1">
      <c r="B1074" s="16"/>
      <c r="C1074" s="40"/>
      <c r="D1074" s="41"/>
      <c r="E1074" s="16"/>
      <c r="F1074" s="40"/>
      <c r="G1074" s="41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</row>
    <row r="1075" spans="2:29" ht="18.75" customHeight="1" hidden="1">
      <c r="B1075" s="16"/>
      <c r="C1075" s="40"/>
      <c r="D1075" s="41"/>
      <c r="E1075" s="16"/>
      <c r="F1075" s="40"/>
      <c r="G1075" s="41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</row>
    <row r="1076" spans="2:29" ht="18.75" customHeight="1" hidden="1">
      <c r="B1076" s="16"/>
      <c r="C1076" s="40"/>
      <c r="D1076" s="41"/>
      <c r="E1076" s="16"/>
      <c r="F1076" s="40"/>
      <c r="G1076" s="41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</row>
    <row r="1077" spans="2:29" ht="18.75" customHeight="1" hidden="1">
      <c r="B1077" s="16"/>
      <c r="C1077" s="40"/>
      <c r="D1077" s="41"/>
      <c r="E1077" s="16"/>
      <c r="F1077" s="40"/>
      <c r="G1077" s="41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</row>
    <row r="1078" spans="2:29" ht="18.75" customHeight="1" hidden="1">
      <c r="B1078" s="16"/>
      <c r="C1078" s="40"/>
      <c r="D1078" s="41"/>
      <c r="E1078" s="16"/>
      <c r="F1078" s="40"/>
      <c r="G1078" s="41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</row>
    <row r="1079" spans="2:29" ht="18.75" customHeight="1" hidden="1">
      <c r="B1079" s="16"/>
      <c r="C1079" s="40"/>
      <c r="D1079" s="41"/>
      <c r="E1079" s="16"/>
      <c r="F1079" s="40"/>
      <c r="G1079" s="41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</row>
    <row r="1080" spans="2:29" ht="18.75" customHeight="1" hidden="1">
      <c r="B1080" s="16"/>
      <c r="C1080" s="40"/>
      <c r="D1080" s="41"/>
      <c r="E1080" s="16"/>
      <c r="F1080" s="40"/>
      <c r="G1080" s="41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</row>
    <row r="1081" spans="2:29" ht="18.75" customHeight="1" hidden="1">
      <c r="B1081" s="16"/>
      <c r="C1081" s="40"/>
      <c r="D1081" s="41"/>
      <c r="E1081" s="16"/>
      <c r="F1081" s="40"/>
      <c r="G1081" s="41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</row>
    <row r="1082" spans="2:29" ht="18.75" customHeight="1" hidden="1">
      <c r="B1082" s="16"/>
      <c r="C1082" s="40"/>
      <c r="D1082" s="41"/>
      <c r="E1082" s="16"/>
      <c r="F1082" s="40"/>
      <c r="G1082" s="41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</row>
    <row r="1083" spans="2:29" ht="18.75" customHeight="1" hidden="1">
      <c r="B1083" s="16"/>
      <c r="C1083" s="40"/>
      <c r="D1083" s="41"/>
      <c r="E1083" s="16"/>
      <c r="F1083" s="40"/>
      <c r="G1083" s="41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</row>
    <row r="1084" spans="2:29" ht="18.75" customHeight="1" hidden="1">
      <c r="B1084" s="16"/>
      <c r="C1084" s="40"/>
      <c r="D1084" s="41"/>
      <c r="E1084" s="16"/>
      <c r="F1084" s="40"/>
      <c r="G1084" s="41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</row>
    <row r="1085" spans="2:29" ht="18.75" customHeight="1" hidden="1">
      <c r="B1085" s="16"/>
      <c r="C1085" s="40"/>
      <c r="D1085" s="41"/>
      <c r="E1085" s="16"/>
      <c r="F1085" s="40"/>
      <c r="G1085" s="41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</row>
    <row r="1086" spans="2:29" ht="18.75" customHeight="1" hidden="1">
      <c r="B1086" s="16"/>
      <c r="C1086" s="40"/>
      <c r="D1086" s="41"/>
      <c r="E1086" s="16"/>
      <c r="F1086" s="40"/>
      <c r="G1086" s="41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</row>
    <row r="1087" spans="2:29" ht="18.75" customHeight="1" hidden="1">
      <c r="B1087" s="16"/>
      <c r="C1087" s="40"/>
      <c r="D1087" s="41"/>
      <c r="E1087" s="16"/>
      <c r="F1087" s="40"/>
      <c r="G1087" s="41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</row>
    <row r="1088" spans="2:29" ht="18.75" customHeight="1" hidden="1">
      <c r="B1088" s="16"/>
      <c r="C1088" s="40"/>
      <c r="D1088" s="41"/>
      <c r="E1088" s="16"/>
      <c r="F1088" s="40"/>
      <c r="G1088" s="41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</row>
    <row r="1089" spans="2:29" ht="18.75" customHeight="1" hidden="1">
      <c r="B1089" s="16"/>
      <c r="C1089" s="40"/>
      <c r="D1089" s="41"/>
      <c r="E1089" s="16"/>
      <c r="F1089" s="40"/>
      <c r="G1089" s="41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</row>
    <row r="1090" spans="2:29" ht="18.75" customHeight="1" hidden="1">
      <c r="B1090" s="16"/>
      <c r="C1090" s="40"/>
      <c r="D1090" s="41"/>
      <c r="E1090" s="16"/>
      <c r="F1090" s="40"/>
      <c r="G1090" s="41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</row>
    <row r="1091" spans="2:29" ht="18.75" customHeight="1" hidden="1">
      <c r="B1091" s="16"/>
      <c r="C1091" s="40"/>
      <c r="D1091" s="41"/>
      <c r="E1091" s="16"/>
      <c r="F1091" s="40"/>
      <c r="G1091" s="41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</row>
    <row r="1092" spans="2:29" ht="18.75" customHeight="1" hidden="1">
      <c r="B1092" s="16"/>
      <c r="C1092" s="40"/>
      <c r="D1092" s="41"/>
      <c r="E1092" s="16"/>
      <c r="F1092" s="40"/>
      <c r="G1092" s="41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</row>
    <row r="1093" spans="2:29" ht="18.75" customHeight="1" hidden="1">
      <c r="B1093" s="16"/>
      <c r="C1093" s="40"/>
      <c r="D1093" s="41"/>
      <c r="E1093" s="16"/>
      <c r="F1093" s="40"/>
      <c r="G1093" s="41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</row>
    <row r="1094" spans="2:29" ht="18.75" customHeight="1" hidden="1">
      <c r="B1094" s="16"/>
      <c r="C1094" s="40"/>
      <c r="D1094" s="41"/>
      <c r="E1094" s="16"/>
      <c r="F1094" s="40"/>
      <c r="G1094" s="41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</row>
    <row r="1095" spans="2:29" ht="18.75" customHeight="1" hidden="1">
      <c r="B1095" s="16"/>
      <c r="C1095" s="40"/>
      <c r="D1095" s="41"/>
      <c r="E1095" s="16"/>
      <c r="F1095" s="40"/>
      <c r="G1095" s="41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</row>
    <row r="1096" spans="2:29" ht="18.75" customHeight="1" hidden="1">
      <c r="B1096" s="16"/>
      <c r="C1096" s="40"/>
      <c r="D1096" s="41"/>
      <c r="E1096" s="16"/>
      <c r="F1096" s="40"/>
      <c r="G1096" s="41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</row>
    <row r="1097" spans="2:29" ht="18.75" customHeight="1" hidden="1">
      <c r="B1097" s="16"/>
      <c r="C1097" s="40"/>
      <c r="D1097" s="41"/>
      <c r="E1097" s="16"/>
      <c r="F1097" s="40"/>
      <c r="G1097" s="41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</row>
    <row r="1098" spans="2:29" ht="18.75" customHeight="1" hidden="1">
      <c r="B1098" s="16"/>
      <c r="C1098" s="40"/>
      <c r="D1098" s="41"/>
      <c r="E1098" s="16"/>
      <c r="F1098" s="40"/>
      <c r="G1098" s="41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</row>
    <row r="1099" spans="2:29" ht="18.75" customHeight="1" hidden="1">
      <c r="B1099" s="16"/>
      <c r="C1099" s="40"/>
      <c r="D1099" s="41"/>
      <c r="E1099" s="16"/>
      <c r="F1099" s="40"/>
      <c r="G1099" s="41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</row>
    <row r="1100" spans="2:29" ht="18.75" customHeight="1" hidden="1">
      <c r="B1100" s="16"/>
      <c r="C1100" s="40"/>
      <c r="D1100" s="41"/>
      <c r="E1100" s="16"/>
      <c r="F1100" s="40"/>
      <c r="G1100" s="41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</row>
    <row r="1101" spans="2:29" ht="18.75" customHeight="1" hidden="1">
      <c r="B1101" s="16"/>
      <c r="C1101" s="40"/>
      <c r="D1101" s="41"/>
      <c r="E1101" s="16"/>
      <c r="F1101" s="40"/>
      <c r="G1101" s="41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</row>
    <row r="1102" spans="2:29" ht="18.75" customHeight="1" hidden="1">
      <c r="B1102" s="16"/>
      <c r="C1102" s="40"/>
      <c r="D1102" s="41"/>
      <c r="E1102" s="16"/>
      <c r="F1102" s="40"/>
      <c r="G1102" s="41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</row>
    <row r="1103" spans="2:29" ht="18.75" customHeight="1" hidden="1">
      <c r="B1103" s="16"/>
      <c r="C1103" s="40"/>
      <c r="D1103" s="41"/>
      <c r="E1103" s="16"/>
      <c r="F1103" s="40"/>
      <c r="G1103" s="41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</row>
    <row r="1104" spans="2:29" ht="18.75" customHeight="1" hidden="1">
      <c r="B1104" s="16"/>
      <c r="C1104" s="40"/>
      <c r="D1104" s="41"/>
      <c r="E1104" s="16"/>
      <c r="F1104" s="40"/>
      <c r="G1104" s="41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</row>
    <row r="1105" spans="2:29" ht="18.75" customHeight="1" hidden="1">
      <c r="B1105" s="16"/>
      <c r="C1105" s="40"/>
      <c r="D1105" s="41"/>
      <c r="E1105" s="16"/>
      <c r="F1105" s="40"/>
      <c r="G1105" s="41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</row>
    <row r="1106" spans="2:29" ht="18.75" customHeight="1" hidden="1">
      <c r="B1106" s="16"/>
      <c r="C1106" s="40"/>
      <c r="D1106" s="41"/>
      <c r="E1106" s="16"/>
      <c r="F1106" s="40"/>
      <c r="G1106" s="41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</row>
    <row r="1107" spans="2:29" ht="18.75" customHeight="1" hidden="1">
      <c r="B1107" s="16"/>
      <c r="C1107" s="40"/>
      <c r="D1107" s="41"/>
      <c r="E1107" s="16"/>
      <c r="F1107" s="40"/>
      <c r="G1107" s="41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</row>
    <row r="1108" spans="2:29" ht="18.75" customHeight="1" hidden="1">
      <c r="B1108" s="16"/>
      <c r="C1108" s="40"/>
      <c r="D1108" s="41"/>
      <c r="E1108" s="16"/>
      <c r="F1108" s="40"/>
      <c r="G1108" s="41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</row>
    <row r="1109" spans="2:29" ht="18.75" customHeight="1" hidden="1">
      <c r="B1109" s="16"/>
      <c r="C1109" s="40"/>
      <c r="D1109" s="41"/>
      <c r="E1109" s="16"/>
      <c r="F1109" s="40"/>
      <c r="G1109" s="41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</row>
    <row r="1110" spans="2:29" ht="18.75" customHeight="1" hidden="1">
      <c r="B1110" s="16"/>
      <c r="C1110" s="40"/>
      <c r="D1110" s="41"/>
      <c r="E1110" s="16"/>
      <c r="F1110" s="40"/>
      <c r="G1110" s="41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</row>
    <row r="1111" spans="2:29" ht="18.75" customHeight="1" hidden="1">
      <c r="B1111" s="16"/>
      <c r="C1111" s="40"/>
      <c r="D1111" s="41"/>
      <c r="E1111" s="16"/>
      <c r="F1111" s="40"/>
      <c r="G1111" s="41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</row>
    <row r="1112" spans="2:29" ht="18.75" customHeight="1" hidden="1">
      <c r="B1112" s="16"/>
      <c r="C1112" s="40"/>
      <c r="D1112" s="41"/>
      <c r="E1112" s="16"/>
      <c r="F1112" s="40"/>
      <c r="G1112" s="41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</row>
    <row r="1113" spans="2:29" ht="18.75" customHeight="1" hidden="1">
      <c r="B1113" s="16"/>
      <c r="C1113" s="40"/>
      <c r="D1113" s="41"/>
      <c r="E1113" s="16"/>
      <c r="F1113" s="40"/>
      <c r="G1113" s="41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</row>
    <row r="1114" spans="2:29" ht="18.75" customHeight="1" hidden="1">
      <c r="B1114" s="16"/>
      <c r="C1114" s="40"/>
      <c r="D1114" s="41"/>
      <c r="E1114" s="16"/>
      <c r="F1114" s="40"/>
      <c r="G1114" s="41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</row>
    <row r="1115" spans="2:29" ht="18.75" customHeight="1" hidden="1">
      <c r="B1115" s="16"/>
      <c r="C1115" s="40"/>
      <c r="D1115" s="41"/>
      <c r="E1115" s="16"/>
      <c r="F1115" s="40"/>
      <c r="G1115" s="41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</row>
    <row r="1116" spans="2:29" ht="18.75" customHeight="1" hidden="1">
      <c r="B1116" s="16"/>
      <c r="C1116" s="40"/>
      <c r="D1116" s="41"/>
      <c r="E1116" s="16"/>
      <c r="F1116" s="40"/>
      <c r="G1116" s="41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</row>
    <row r="1117" spans="2:29" ht="18.75" customHeight="1" hidden="1">
      <c r="B1117" s="16"/>
      <c r="C1117" s="40"/>
      <c r="D1117" s="41"/>
      <c r="E1117" s="16"/>
      <c r="F1117" s="40"/>
      <c r="G1117" s="41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</row>
    <row r="1118" spans="2:29" ht="18.75" customHeight="1" hidden="1">
      <c r="B1118" s="16"/>
      <c r="C1118" s="40"/>
      <c r="D1118" s="41"/>
      <c r="E1118" s="16"/>
      <c r="F1118" s="40"/>
      <c r="G1118" s="41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</row>
    <row r="1119" spans="2:29" ht="18.75" customHeight="1" hidden="1">
      <c r="B1119" s="16"/>
      <c r="C1119" s="40"/>
      <c r="D1119" s="41"/>
      <c r="E1119" s="16"/>
      <c r="F1119" s="40"/>
      <c r="G1119" s="41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</row>
    <row r="1120" spans="2:29" ht="18.75" customHeight="1" hidden="1">
      <c r="B1120" s="16"/>
      <c r="C1120" s="40"/>
      <c r="D1120" s="41"/>
      <c r="E1120" s="16"/>
      <c r="F1120" s="40"/>
      <c r="G1120" s="41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</row>
    <row r="1121" spans="2:29" ht="18.75" customHeight="1" hidden="1">
      <c r="B1121" s="16"/>
      <c r="C1121" s="40"/>
      <c r="D1121" s="41"/>
      <c r="E1121" s="16"/>
      <c r="F1121" s="40"/>
      <c r="G1121" s="41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</row>
    <row r="1122" spans="2:29" ht="18.75" customHeight="1" hidden="1">
      <c r="B1122" s="16"/>
      <c r="C1122" s="40"/>
      <c r="D1122" s="41"/>
      <c r="E1122" s="16"/>
      <c r="F1122" s="40"/>
      <c r="G1122" s="41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</row>
    <row r="1123" spans="2:29" ht="18.75" customHeight="1" hidden="1">
      <c r="B1123" s="16"/>
      <c r="C1123" s="40"/>
      <c r="D1123" s="41"/>
      <c r="E1123" s="16"/>
      <c r="F1123" s="40"/>
      <c r="G1123" s="41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</row>
    <row r="1124" spans="2:29" ht="18.75" customHeight="1" hidden="1">
      <c r="B1124" s="16"/>
      <c r="C1124" s="40"/>
      <c r="D1124" s="41"/>
      <c r="E1124" s="16"/>
      <c r="F1124" s="40"/>
      <c r="G1124" s="41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</row>
    <row r="1125" spans="2:29" ht="18.75" customHeight="1" hidden="1">
      <c r="B1125" s="16"/>
      <c r="C1125" s="40"/>
      <c r="D1125" s="41"/>
      <c r="E1125" s="16"/>
      <c r="F1125" s="40"/>
      <c r="G1125" s="41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</row>
    <row r="1126" spans="2:29" ht="18.75" customHeight="1" hidden="1">
      <c r="B1126" s="16"/>
      <c r="C1126" s="40"/>
      <c r="D1126" s="41"/>
      <c r="E1126" s="16"/>
      <c r="F1126" s="40"/>
      <c r="G1126" s="41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</row>
    <row r="1127" spans="2:29" ht="18.75" customHeight="1" hidden="1">
      <c r="B1127" s="16"/>
      <c r="C1127" s="40"/>
      <c r="D1127" s="41"/>
      <c r="E1127" s="16"/>
      <c r="F1127" s="40"/>
      <c r="G1127" s="41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</row>
    <row r="1128" spans="2:29" ht="18.75" customHeight="1" hidden="1">
      <c r="B1128" s="16"/>
      <c r="C1128" s="40"/>
      <c r="D1128" s="41"/>
      <c r="E1128" s="16"/>
      <c r="F1128" s="40"/>
      <c r="G1128" s="41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</row>
    <row r="1129" spans="2:29" ht="18.75" customHeight="1" hidden="1">
      <c r="B1129" s="16"/>
      <c r="C1129" s="40"/>
      <c r="D1129" s="41"/>
      <c r="E1129" s="16"/>
      <c r="F1129" s="40"/>
      <c r="G1129" s="41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</row>
    <row r="1130" spans="2:29" ht="18.75" customHeight="1" hidden="1">
      <c r="B1130" s="16"/>
      <c r="C1130" s="40"/>
      <c r="D1130" s="41"/>
      <c r="E1130" s="16"/>
      <c r="F1130" s="40"/>
      <c r="G1130" s="41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</row>
    <row r="1131" spans="2:29" ht="18.75" customHeight="1" hidden="1">
      <c r="B1131" s="16"/>
      <c r="C1131" s="40"/>
      <c r="D1131" s="41"/>
      <c r="E1131" s="16"/>
      <c r="F1131" s="40"/>
      <c r="G1131" s="41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</row>
    <row r="1132" spans="2:29" ht="18.75" customHeight="1" hidden="1">
      <c r="B1132" s="16"/>
      <c r="C1132" s="40"/>
      <c r="D1132" s="41"/>
      <c r="E1132" s="16"/>
      <c r="F1132" s="40"/>
      <c r="G1132" s="41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</row>
    <row r="1133" spans="2:29" ht="18.75" customHeight="1" hidden="1">
      <c r="B1133" s="16"/>
      <c r="C1133" s="40"/>
      <c r="D1133" s="41"/>
      <c r="E1133" s="16"/>
      <c r="F1133" s="40"/>
      <c r="G1133" s="41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</row>
    <row r="1134" spans="2:29" ht="18.75" customHeight="1" hidden="1">
      <c r="B1134" s="16"/>
      <c r="C1134" s="40"/>
      <c r="D1134" s="41"/>
      <c r="E1134" s="16"/>
      <c r="F1134" s="40"/>
      <c r="G1134" s="41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</row>
    <row r="1135" spans="2:29" ht="18.75" customHeight="1" hidden="1">
      <c r="B1135" s="16"/>
      <c r="C1135" s="40"/>
      <c r="D1135" s="41"/>
      <c r="E1135" s="16"/>
      <c r="F1135" s="40"/>
      <c r="G1135" s="41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</row>
    <row r="1136" spans="2:29" ht="18.75" customHeight="1" hidden="1">
      <c r="B1136" s="16"/>
      <c r="C1136" s="40"/>
      <c r="D1136" s="41"/>
      <c r="E1136" s="16"/>
      <c r="F1136" s="40"/>
      <c r="G1136" s="41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</row>
    <row r="1137" spans="2:29" ht="18.75" customHeight="1" hidden="1">
      <c r="B1137" s="16"/>
      <c r="C1137" s="40"/>
      <c r="D1137" s="41"/>
      <c r="E1137" s="16"/>
      <c r="F1137" s="40"/>
      <c r="G1137" s="41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</row>
    <row r="1138" spans="2:29" ht="18.75" customHeight="1" hidden="1">
      <c r="B1138" s="16"/>
      <c r="C1138" s="40"/>
      <c r="D1138" s="41"/>
      <c r="E1138" s="16"/>
      <c r="F1138" s="40"/>
      <c r="G1138" s="41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</row>
    <row r="1139" spans="2:29" ht="18.75" customHeight="1" hidden="1">
      <c r="B1139" s="16"/>
      <c r="C1139" s="40"/>
      <c r="D1139" s="41"/>
      <c r="E1139" s="16"/>
      <c r="F1139" s="40"/>
      <c r="G1139" s="41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</row>
    <row r="1140" spans="2:29" ht="18.75" customHeight="1" hidden="1">
      <c r="B1140" s="16"/>
      <c r="C1140" s="40"/>
      <c r="D1140" s="41"/>
      <c r="E1140" s="16"/>
      <c r="F1140" s="40"/>
      <c r="G1140" s="41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</row>
    <row r="1141" spans="2:29" ht="18.75" customHeight="1" hidden="1">
      <c r="B1141" s="16"/>
      <c r="C1141" s="40"/>
      <c r="D1141" s="41"/>
      <c r="E1141" s="16"/>
      <c r="F1141" s="40"/>
      <c r="G1141" s="41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</row>
    <row r="1142" spans="2:29" ht="18.75" customHeight="1" hidden="1">
      <c r="B1142" s="16"/>
      <c r="C1142" s="40"/>
      <c r="D1142" s="41"/>
      <c r="E1142" s="16"/>
      <c r="F1142" s="40"/>
      <c r="G1142" s="41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</row>
    <row r="1143" spans="2:29" ht="18.75" customHeight="1" hidden="1">
      <c r="B1143" s="16"/>
      <c r="C1143" s="40"/>
      <c r="D1143" s="41"/>
      <c r="E1143" s="16"/>
      <c r="F1143" s="40"/>
      <c r="G1143" s="41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</row>
    <row r="1144" spans="2:29" ht="18.75" customHeight="1" hidden="1">
      <c r="B1144" s="16"/>
      <c r="C1144" s="40"/>
      <c r="D1144" s="41"/>
      <c r="E1144" s="16"/>
      <c r="F1144" s="40"/>
      <c r="G1144" s="41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</row>
    <row r="1145" spans="2:29" ht="18.75" customHeight="1" hidden="1">
      <c r="B1145" s="16"/>
      <c r="C1145" s="40"/>
      <c r="D1145" s="41"/>
      <c r="E1145" s="16"/>
      <c r="F1145" s="40"/>
      <c r="G1145" s="41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</row>
    <row r="1146" spans="3:29" ht="18.75" customHeight="1" hidden="1">
      <c r="C1146" s="37"/>
      <c r="D1146" s="38"/>
      <c r="F1146" s="37"/>
      <c r="G1146" s="38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</row>
    <row r="1147" spans="3:29" ht="18.75" customHeight="1" hidden="1">
      <c r="C1147" s="37"/>
      <c r="D1147" s="38"/>
      <c r="F1147" s="37"/>
      <c r="G1147" s="38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</row>
    <row r="1148" spans="3:29" ht="18.75" customHeight="1" hidden="1">
      <c r="C1148" s="37"/>
      <c r="D1148" s="38"/>
      <c r="F1148" s="37"/>
      <c r="G1148" s="38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</row>
    <row r="1149" spans="3:29" ht="18.75" customHeight="1" hidden="1">
      <c r="C1149" s="37"/>
      <c r="D1149" s="38"/>
      <c r="F1149" s="37"/>
      <c r="G1149" s="38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</row>
    <row r="1150" spans="3:29" ht="18.75" customHeight="1" hidden="1">
      <c r="C1150" s="37"/>
      <c r="D1150" s="38"/>
      <c r="F1150" s="37"/>
      <c r="G1150" s="38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</row>
    <row r="1151" spans="3:29" ht="18.75" customHeight="1" hidden="1">
      <c r="C1151" s="37"/>
      <c r="D1151" s="38"/>
      <c r="F1151" s="37"/>
      <c r="G1151" s="38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</row>
    <row r="1152" spans="3:29" ht="18.75" customHeight="1" hidden="1">
      <c r="C1152" s="37"/>
      <c r="D1152" s="38"/>
      <c r="F1152" s="37"/>
      <c r="G1152" s="38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</row>
    <row r="1153" spans="3:29" ht="18.75" customHeight="1" hidden="1">
      <c r="C1153" s="37"/>
      <c r="D1153" s="38"/>
      <c r="F1153" s="37"/>
      <c r="G1153" s="38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</row>
    <row r="1154" spans="3:29" ht="18.75" customHeight="1" hidden="1">
      <c r="C1154" s="37"/>
      <c r="D1154" s="38"/>
      <c r="F1154" s="37"/>
      <c r="G1154" s="38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</row>
    <row r="1155" spans="3:29" ht="18.75" customHeight="1" hidden="1">
      <c r="C1155" s="37"/>
      <c r="D1155" s="38"/>
      <c r="F1155" s="37"/>
      <c r="G1155" s="38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</row>
    <row r="1156" spans="3:29" ht="18.75" customHeight="1" hidden="1">
      <c r="C1156" s="37"/>
      <c r="D1156" s="38"/>
      <c r="F1156" s="37"/>
      <c r="G1156" s="38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</row>
    <row r="1157" spans="3:29" ht="18.75" customHeight="1" hidden="1">
      <c r="C1157" s="37"/>
      <c r="D1157" s="38"/>
      <c r="F1157" s="37"/>
      <c r="G1157" s="38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</row>
    <row r="1158" spans="3:29" ht="18.75" customHeight="1" hidden="1">
      <c r="C1158" s="37"/>
      <c r="D1158" s="38"/>
      <c r="F1158" s="37"/>
      <c r="G1158" s="38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</row>
    <row r="1159" spans="3:29" ht="18.75" customHeight="1" hidden="1">
      <c r="C1159" s="37"/>
      <c r="D1159" s="38"/>
      <c r="F1159" s="37"/>
      <c r="G1159" s="38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</row>
    <row r="1160" spans="3:29" ht="18.75" customHeight="1" hidden="1">
      <c r="C1160" s="37"/>
      <c r="D1160" s="38"/>
      <c r="F1160" s="37"/>
      <c r="G1160" s="38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</row>
    <row r="1161" spans="3:29" ht="18.75" customHeight="1" hidden="1">
      <c r="C1161" s="37"/>
      <c r="D1161" s="38"/>
      <c r="F1161" s="37"/>
      <c r="G1161" s="38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</row>
    <row r="1162" spans="3:29" ht="18.75" customHeight="1" hidden="1">
      <c r="C1162" s="37"/>
      <c r="D1162" s="38"/>
      <c r="F1162" s="37"/>
      <c r="G1162" s="38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</row>
    <row r="1163" spans="3:29" ht="18.75" customHeight="1" hidden="1">
      <c r="C1163" s="37"/>
      <c r="D1163" s="38"/>
      <c r="F1163" s="37"/>
      <c r="G1163" s="38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</row>
    <row r="1164" spans="3:29" ht="18.75" customHeight="1" hidden="1">
      <c r="C1164" s="37"/>
      <c r="D1164" s="38"/>
      <c r="F1164" s="37"/>
      <c r="G1164" s="38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</row>
    <row r="1165" spans="3:29" ht="18.75" customHeight="1" hidden="1">
      <c r="C1165" s="37"/>
      <c r="D1165" s="38"/>
      <c r="F1165" s="37"/>
      <c r="G1165" s="38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</row>
    <row r="1166" spans="3:29" ht="18.75" customHeight="1" hidden="1">
      <c r="C1166" s="37"/>
      <c r="D1166" s="38"/>
      <c r="F1166" s="37"/>
      <c r="G1166" s="38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</row>
    <row r="1167" spans="3:29" ht="18.75" customHeight="1" hidden="1">
      <c r="C1167" s="37"/>
      <c r="D1167" s="38"/>
      <c r="F1167" s="37"/>
      <c r="G1167" s="38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</row>
    <row r="1168" spans="3:29" ht="18.75" customHeight="1" hidden="1">
      <c r="C1168" s="37"/>
      <c r="D1168" s="38"/>
      <c r="F1168" s="37"/>
      <c r="G1168" s="38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</row>
    <row r="1169" spans="3:29" ht="18.75" customHeight="1" hidden="1">
      <c r="C1169" s="37"/>
      <c r="D1169" s="38"/>
      <c r="F1169" s="37"/>
      <c r="G1169" s="38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</row>
    <row r="1170" spans="3:29" ht="18.75" customHeight="1" hidden="1">
      <c r="C1170" s="37"/>
      <c r="D1170" s="38"/>
      <c r="F1170" s="37"/>
      <c r="G1170" s="38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</row>
    <row r="1171" spans="3:29" ht="18.75" customHeight="1" hidden="1">
      <c r="C1171" s="37"/>
      <c r="D1171" s="38"/>
      <c r="F1171" s="37"/>
      <c r="G1171" s="38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</row>
    <row r="1172" spans="3:29" ht="18.75" customHeight="1" hidden="1">
      <c r="C1172" s="37"/>
      <c r="D1172" s="38"/>
      <c r="F1172" s="37"/>
      <c r="G1172" s="38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</row>
    <row r="1173" spans="3:29" ht="18.75" customHeight="1" hidden="1">
      <c r="C1173" s="37"/>
      <c r="D1173" s="38"/>
      <c r="F1173" s="37"/>
      <c r="G1173" s="38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</row>
    <row r="1174" spans="3:29" ht="18.75" customHeight="1" hidden="1">
      <c r="C1174" s="37"/>
      <c r="D1174" s="38"/>
      <c r="F1174" s="37"/>
      <c r="G1174" s="38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</row>
    <row r="1175" spans="3:29" ht="18.75" customHeight="1" hidden="1">
      <c r="C1175" s="37"/>
      <c r="D1175" s="38"/>
      <c r="F1175" s="37"/>
      <c r="G1175" s="38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</row>
    <row r="1176" spans="3:29" ht="18.75" customHeight="1" hidden="1">
      <c r="C1176" s="37"/>
      <c r="D1176" s="38"/>
      <c r="F1176" s="37"/>
      <c r="G1176" s="38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</row>
    <row r="1177" spans="3:29" ht="18.75" customHeight="1" hidden="1">
      <c r="C1177" s="37"/>
      <c r="D1177" s="38"/>
      <c r="F1177" s="37"/>
      <c r="G1177" s="38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</row>
    <row r="1178" spans="3:29" ht="18.75" customHeight="1" hidden="1">
      <c r="C1178" s="37"/>
      <c r="D1178" s="38"/>
      <c r="F1178" s="37"/>
      <c r="G1178" s="38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</row>
    <row r="1179" spans="3:29" ht="18.75" customHeight="1" hidden="1">
      <c r="C1179" s="37"/>
      <c r="D1179" s="38"/>
      <c r="F1179" s="37"/>
      <c r="G1179" s="38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</row>
    <row r="1180" spans="3:29" ht="18.75" customHeight="1" hidden="1">
      <c r="C1180" s="37"/>
      <c r="D1180" s="38"/>
      <c r="F1180" s="37"/>
      <c r="G1180" s="38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</row>
    <row r="1181" spans="3:29" ht="18.75" customHeight="1" hidden="1">
      <c r="C1181" s="37"/>
      <c r="D1181" s="38"/>
      <c r="F1181" s="37"/>
      <c r="G1181" s="38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</row>
    <row r="1182" spans="3:29" ht="18.75" customHeight="1" hidden="1">
      <c r="C1182" s="37"/>
      <c r="D1182" s="38"/>
      <c r="F1182" s="37"/>
      <c r="G1182" s="38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</row>
    <row r="1183" spans="3:29" ht="18.75" customHeight="1" hidden="1">
      <c r="C1183" s="37"/>
      <c r="D1183" s="38"/>
      <c r="F1183" s="37"/>
      <c r="G1183" s="38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</row>
    <row r="1184" spans="3:29" ht="18.75" customHeight="1" hidden="1">
      <c r="C1184" s="37"/>
      <c r="D1184" s="38"/>
      <c r="F1184" s="37"/>
      <c r="G1184" s="38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</row>
    <row r="1185" spans="3:29" ht="18.75" customHeight="1" hidden="1">
      <c r="C1185" s="37"/>
      <c r="D1185" s="38"/>
      <c r="F1185" s="37"/>
      <c r="G1185" s="38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</row>
    <row r="1186" spans="3:29" ht="18.75" customHeight="1" hidden="1">
      <c r="C1186" s="37"/>
      <c r="D1186" s="38"/>
      <c r="F1186" s="37"/>
      <c r="G1186" s="38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</row>
    <row r="1187" spans="3:29" ht="18.75" customHeight="1" hidden="1">
      <c r="C1187" s="37"/>
      <c r="D1187" s="38"/>
      <c r="F1187" s="37"/>
      <c r="G1187" s="38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</row>
    <row r="1188" spans="3:29" ht="18.75" customHeight="1" hidden="1">
      <c r="C1188" s="37"/>
      <c r="D1188" s="38"/>
      <c r="F1188" s="37"/>
      <c r="G1188" s="38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</row>
    <row r="1189" spans="3:29" ht="18.75" customHeight="1" hidden="1">
      <c r="C1189" s="37"/>
      <c r="D1189" s="38"/>
      <c r="F1189" s="37"/>
      <c r="G1189" s="38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</row>
    <row r="1190" spans="3:29" ht="18.75" customHeight="1" hidden="1">
      <c r="C1190" s="37"/>
      <c r="D1190" s="38"/>
      <c r="F1190" s="37"/>
      <c r="G1190" s="38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</row>
    <row r="1191" spans="3:29" ht="18.75" customHeight="1" hidden="1">
      <c r="C1191" s="37"/>
      <c r="D1191" s="38"/>
      <c r="F1191" s="37"/>
      <c r="G1191" s="38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</row>
    <row r="1192" spans="3:29" ht="18.75" customHeight="1" hidden="1">
      <c r="C1192" s="37"/>
      <c r="D1192" s="38"/>
      <c r="F1192" s="37"/>
      <c r="G1192" s="38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</row>
    <row r="1193" spans="3:29" ht="18.75" customHeight="1" hidden="1">
      <c r="C1193" s="37"/>
      <c r="D1193" s="38"/>
      <c r="F1193" s="37"/>
      <c r="G1193" s="38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</row>
    <row r="1194" spans="3:29" ht="18.75" customHeight="1" hidden="1">
      <c r="C1194" s="37"/>
      <c r="D1194" s="38"/>
      <c r="F1194" s="37"/>
      <c r="G1194" s="38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</row>
    <row r="1195" spans="3:29" ht="18.75" customHeight="1" hidden="1">
      <c r="C1195" s="37"/>
      <c r="D1195" s="38"/>
      <c r="F1195" s="37"/>
      <c r="G1195" s="38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</row>
    <row r="1196" spans="3:29" ht="18.75" customHeight="1" hidden="1">
      <c r="C1196" s="37"/>
      <c r="D1196" s="38"/>
      <c r="F1196" s="37"/>
      <c r="G1196" s="38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</row>
    <row r="1197" spans="3:29" ht="18.75" customHeight="1" hidden="1">
      <c r="C1197" s="37"/>
      <c r="D1197" s="38"/>
      <c r="F1197" s="37"/>
      <c r="G1197" s="38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</row>
    <row r="1198" spans="3:29" ht="18.75" customHeight="1" hidden="1">
      <c r="C1198" s="37"/>
      <c r="D1198" s="38"/>
      <c r="F1198" s="37"/>
      <c r="G1198" s="38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</row>
    <row r="1199" spans="3:29" ht="18.75" customHeight="1" hidden="1">
      <c r="C1199" s="37"/>
      <c r="D1199" s="38"/>
      <c r="F1199" s="37"/>
      <c r="G1199" s="38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</row>
    <row r="1200" spans="3:29" ht="18.75" customHeight="1" hidden="1">
      <c r="C1200" s="37"/>
      <c r="D1200" s="38"/>
      <c r="F1200" s="37"/>
      <c r="G1200" s="38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</row>
    <row r="1201" spans="3:29" ht="18.75" customHeight="1" hidden="1">
      <c r="C1201" s="37"/>
      <c r="D1201" s="38"/>
      <c r="F1201" s="37"/>
      <c r="G1201" s="38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</row>
    <row r="1202" spans="3:29" ht="18.75" customHeight="1" hidden="1">
      <c r="C1202" s="37"/>
      <c r="D1202" s="38"/>
      <c r="F1202" s="37"/>
      <c r="G1202" s="38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</row>
    <row r="1203" spans="3:29" ht="18.75" customHeight="1" hidden="1">
      <c r="C1203" s="37"/>
      <c r="D1203" s="38"/>
      <c r="F1203" s="37"/>
      <c r="G1203" s="38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</row>
    <row r="1204" spans="3:29" ht="18.75" customHeight="1" hidden="1">
      <c r="C1204" s="37"/>
      <c r="D1204" s="38"/>
      <c r="F1204" s="37"/>
      <c r="G1204" s="38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</row>
    <row r="1205" spans="3:29" ht="18.75" customHeight="1" hidden="1">
      <c r="C1205" s="37"/>
      <c r="D1205" s="38"/>
      <c r="F1205" s="37"/>
      <c r="G1205" s="38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</row>
    <row r="1206" spans="3:29" ht="18.75" customHeight="1" hidden="1">
      <c r="C1206" s="37"/>
      <c r="D1206" s="38"/>
      <c r="F1206" s="37"/>
      <c r="G1206" s="38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</row>
    <row r="1207" spans="3:29" ht="18.75" customHeight="1" hidden="1">
      <c r="C1207" s="37"/>
      <c r="D1207" s="38"/>
      <c r="F1207" s="37"/>
      <c r="G1207" s="38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</row>
    <row r="1208" spans="3:29" ht="18.75" customHeight="1" hidden="1">
      <c r="C1208" s="37"/>
      <c r="D1208" s="38"/>
      <c r="F1208" s="37"/>
      <c r="G1208" s="38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</row>
    <row r="1209" spans="3:29" ht="18.75" customHeight="1" hidden="1">
      <c r="C1209" s="37"/>
      <c r="D1209" s="38"/>
      <c r="F1209" s="37"/>
      <c r="G1209" s="38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</row>
    <row r="1210" spans="3:29" ht="18.75" customHeight="1" hidden="1">
      <c r="C1210" s="37"/>
      <c r="D1210" s="38"/>
      <c r="F1210" s="37"/>
      <c r="G1210" s="38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</row>
    <row r="1211" spans="3:29" ht="18.75" customHeight="1" hidden="1">
      <c r="C1211" s="37"/>
      <c r="D1211" s="38"/>
      <c r="F1211" s="37"/>
      <c r="G1211" s="38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</row>
    <row r="1212" spans="3:29" ht="18.75" customHeight="1" hidden="1">
      <c r="C1212" s="37"/>
      <c r="D1212" s="38"/>
      <c r="F1212" s="37"/>
      <c r="G1212" s="38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</row>
    <row r="1213" spans="3:29" ht="18.75" customHeight="1" hidden="1">
      <c r="C1213" s="37"/>
      <c r="D1213" s="38"/>
      <c r="F1213" s="37"/>
      <c r="G1213" s="38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</row>
    <row r="1214" spans="3:29" ht="18.75" customHeight="1" hidden="1">
      <c r="C1214" s="37"/>
      <c r="D1214" s="38"/>
      <c r="F1214" s="37"/>
      <c r="G1214" s="38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</row>
    <row r="1215" spans="3:29" ht="18.75" customHeight="1" hidden="1">
      <c r="C1215" s="37"/>
      <c r="D1215" s="38"/>
      <c r="F1215" s="37"/>
      <c r="G1215" s="38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</row>
    <row r="1216" spans="3:29" ht="18.75" customHeight="1" hidden="1">
      <c r="C1216" s="37"/>
      <c r="D1216" s="38"/>
      <c r="F1216" s="37"/>
      <c r="G1216" s="38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</row>
    <row r="1217" spans="3:29" ht="18.75" customHeight="1" hidden="1">
      <c r="C1217" s="37"/>
      <c r="D1217" s="38"/>
      <c r="F1217" s="37"/>
      <c r="G1217" s="38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</row>
    <row r="1218" spans="3:29" ht="18.75" customHeight="1" hidden="1">
      <c r="C1218" s="37"/>
      <c r="D1218" s="38"/>
      <c r="F1218" s="37"/>
      <c r="G1218" s="38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</row>
    <row r="1219" spans="3:29" ht="18.75" customHeight="1" hidden="1">
      <c r="C1219" s="37"/>
      <c r="D1219" s="38"/>
      <c r="F1219" s="37"/>
      <c r="G1219" s="38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</row>
    <row r="1220" spans="3:29" ht="18.75" customHeight="1" hidden="1">
      <c r="C1220" s="37"/>
      <c r="D1220" s="38"/>
      <c r="F1220" s="37"/>
      <c r="G1220" s="38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</row>
    <row r="1221" spans="3:29" ht="18.75" customHeight="1" hidden="1">
      <c r="C1221" s="37"/>
      <c r="D1221" s="38"/>
      <c r="F1221" s="37"/>
      <c r="G1221" s="38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</row>
    <row r="1222" spans="3:29" ht="18.75" customHeight="1" hidden="1">
      <c r="C1222" s="37"/>
      <c r="D1222" s="38"/>
      <c r="F1222" s="37"/>
      <c r="G1222" s="38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</row>
    <row r="1223" spans="3:29" ht="18.75" customHeight="1" hidden="1">
      <c r="C1223" s="37"/>
      <c r="D1223" s="38"/>
      <c r="F1223" s="37"/>
      <c r="G1223" s="38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</row>
    <row r="1224" spans="3:29" ht="18.75" customHeight="1" hidden="1">
      <c r="C1224" s="37"/>
      <c r="D1224" s="38"/>
      <c r="F1224" s="37"/>
      <c r="G1224" s="38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</row>
    <row r="1225" spans="3:29" ht="18.75" customHeight="1" hidden="1">
      <c r="C1225" s="37"/>
      <c r="D1225" s="38"/>
      <c r="F1225" s="37"/>
      <c r="G1225" s="38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</row>
    <row r="1226" spans="3:29" ht="18.75" customHeight="1" hidden="1">
      <c r="C1226" s="37"/>
      <c r="D1226" s="38"/>
      <c r="F1226" s="37"/>
      <c r="G1226" s="38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</row>
    <row r="1227" spans="3:29" ht="18.75" customHeight="1" hidden="1">
      <c r="C1227" s="37"/>
      <c r="D1227" s="38"/>
      <c r="F1227" s="37"/>
      <c r="G1227" s="38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</row>
    <row r="1228" spans="3:29" ht="18.75" customHeight="1" hidden="1">
      <c r="C1228" s="37"/>
      <c r="D1228" s="38"/>
      <c r="F1228" s="37"/>
      <c r="G1228" s="38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</row>
    <row r="1229" spans="3:29" ht="18.75" customHeight="1" hidden="1">
      <c r="C1229" s="37"/>
      <c r="D1229" s="38"/>
      <c r="F1229" s="37"/>
      <c r="G1229" s="38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</row>
    <row r="1230" spans="3:29" ht="18.75" customHeight="1" hidden="1">
      <c r="C1230" s="37"/>
      <c r="D1230" s="38"/>
      <c r="F1230" s="37"/>
      <c r="G1230" s="38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</row>
    <row r="1231" spans="3:29" ht="18.75" customHeight="1" hidden="1">
      <c r="C1231" s="37"/>
      <c r="D1231" s="38"/>
      <c r="F1231" s="37"/>
      <c r="G1231" s="38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</row>
    <row r="1232" spans="3:29" ht="18.75" customHeight="1" hidden="1">
      <c r="C1232" s="37"/>
      <c r="D1232" s="38"/>
      <c r="F1232" s="37"/>
      <c r="G1232" s="38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</row>
    <row r="1233" spans="3:29" ht="18.75" customHeight="1" hidden="1">
      <c r="C1233" s="37"/>
      <c r="D1233" s="38"/>
      <c r="F1233" s="37"/>
      <c r="G1233" s="38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</row>
    <row r="1234" spans="3:29" ht="18.75" customHeight="1" hidden="1">
      <c r="C1234" s="37"/>
      <c r="D1234" s="38"/>
      <c r="F1234" s="37"/>
      <c r="G1234" s="38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</row>
    <row r="1235" spans="3:29" ht="18.75" customHeight="1" hidden="1">
      <c r="C1235" s="37"/>
      <c r="D1235" s="38"/>
      <c r="F1235" s="37"/>
      <c r="G1235" s="38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</row>
    <row r="1236" spans="3:29" ht="18.75" customHeight="1" hidden="1">
      <c r="C1236" s="37"/>
      <c r="D1236" s="38"/>
      <c r="F1236" s="37"/>
      <c r="G1236" s="38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</row>
    <row r="1237" spans="3:29" ht="18.75" customHeight="1" hidden="1">
      <c r="C1237" s="37"/>
      <c r="D1237" s="38"/>
      <c r="F1237" s="37"/>
      <c r="G1237" s="38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</row>
    <row r="1238" spans="3:29" ht="18.75" customHeight="1" hidden="1">
      <c r="C1238" s="37"/>
      <c r="D1238" s="38"/>
      <c r="F1238" s="37"/>
      <c r="G1238" s="38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</row>
    <row r="1239" spans="3:29" ht="18.75" customHeight="1" hidden="1">
      <c r="C1239" s="37"/>
      <c r="D1239" s="38"/>
      <c r="F1239" s="37"/>
      <c r="G1239" s="38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</row>
    <row r="1240" spans="3:29" ht="18.75" customHeight="1" hidden="1">
      <c r="C1240" s="37"/>
      <c r="D1240" s="38"/>
      <c r="F1240" s="37"/>
      <c r="G1240" s="38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</row>
    <row r="1241" spans="3:29" ht="18.75" customHeight="1" hidden="1">
      <c r="C1241" s="37"/>
      <c r="D1241" s="38"/>
      <c r="F1241" s="37"/>
      <c r="G1241" s="38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</row>
    <row r="1242" spans="3:29" ht="18.75" customHeight="1" hidden="1">
      <c r="C1242" s="37"/>
      <c r="D1242" s="38"/>
      <c r="F1242" s="37"/>
      <c r="G1242" s="38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</row>
    <row r="1243" spans="3:29" ht="18.75" customHeight="1" hidden="1">
      <c r="C1243" s="37"/>
      <c r="D1243" s="38"/>
      <c r="F1243" s="37"/>
      <c r="G1243" s="38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</row>
    <row r="1244" spans="3:29" ht="18.75" customHeight="1" hidden="1">
      <c r="C1244" s="37"/>
      <c r="D1244" s="38"/>
      <c r="F1244" s="37"/>
      <c r="G1244" s="38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</row>
    <row r="1245" spans="3:29" ht="18.75" customHeight="1" hidden="1">
      <c r="C1245" s="37"/>
      <c r="D1245" s="38"/>
      <c r="F1245" s="37"/>
      <c r="G1245" s="38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</row>
    <row r="1246" spans="3:29" ht="18.75" customHeight="1" hidden="1">
      <c r="C1246" s="37"/>
      <c r="D1246" s="38"/>
      <c r="F1246" s="37"/>
      <c r="G1246" s="38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</row>
    <row r="1247" spans="3:29" ht="18.75" customHeight="1" hidden="1">
      <c r="C1247" s="37"/>
      <c r="D1247" s="38"/>
      <c r="F1247" s="37"/>
      <c r="G1247" s="38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</row>
    <row r="1248" spans="3:29" ht="18.75" customHeight="1" hidden="1">
      <c r="C1248" s="37"/>
      <c r="D1248" s="38"/>
      <c r="F1248" s="37"/>
      <c r="G1248" s="38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</row>
    <row r="1249" spans="3:29" ht="18.75" customHeight="1" hidden="1">
      <c r="C1249" s="37"/>
      <c r="D1249" s="38"/>
      <c r="F1249" s="37"/>
      <c r="G1249" s="38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</row>
    <row r="1250" spans="3:29" ht="18.75" customHeight="1" hidden="1">
      <c r="C1250" s="37"/>
      <c r="D1250" s="38"/>
      <c r="F1250" s="37"/>
      <c r="G1250" s="38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</row>
    <row r="1251" spans="3:29" ht="18.75" customHeight="1" hidden="1">
      <c r="C1251" s="37"/>
      <c r="D1251" s="38"/>
      <c r="F1251" s="37"/>
      <c r="G1251" s="38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</row>
    <row r="1252" spans="3:29" ht="18.75" customHeight="1" hidden="1">
      <c r="C1252" s="37"/>
      <c r="D1252" s="38"/>
      <c r="F1252" s="37"/>
      <c r="G1252" s="38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</row>
    <row r="1253" spans="3:29" ht="18.75" customHeight="1" hidden="1">
      <c r="C1253" s="37"/>
      <c r="D1253" s="38"/>
      <c r="F1253" s="37"/>
      <c r="G1253" s="38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</row>
    <row r="1254" spans="3:29" ht="18.75" customHeight="1" hidden="1">
      <c r="C1254" s="37"/>
      <c r="D1254" s="38"/>
      <c r="F1254" s="37"/>
      <c r="G1254" s="38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</row>
    <row r="1255" spans="3:29" ht="18.75" customHeight="1" hidden="1">
      <c r="C1255" s="37"/>
      <c r="D1255" s="38"/>
      <c r="F1255" s="37"/>
      <c r="G1255" s="38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</row>
    <row r="1256" spans="3:29" ht="18.75" customHeight="1" hidden="1">
      <c r="C1256" s="37"/>
      <c r="D1256" s="38"/>
      <c r="F1256" s="37"/>
      <c r="G1256" s="38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</row>
    <row r="1257" spans="3:29" ht="18.75" customHeight="1" hidden="1">
      <c r="C1257" s="37"/>
      <c r="D1257" s="38"/>
      <c r="F1257" s="37"/>
      <c r="G1257" s="38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</row>
    <row r="1258" spans="3:29" ht="18.75" customHeight="1" hidden="1">
      <c r="C1258" s="37"/>
      <c r="D1258" s="38"/>
      <c r="F1258" s="37"/>
      <c r="G1258" s="38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</row>
    <row r="1259" spans="3:29" ht="18.75" customHeight="1" hidden="1">
      <c r="C1259" s="37"/>
      <c r="D1259" s="38"/>
      <c r="F1259" s="37"/>
      <c r="G1259" s="38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</row>
    <row r="1260" spans="3:29" ht="18.75" customHeight="1" hidden="1">
      <c r="C1260" s="37"/>
      <c r="D1260" s="38"/>
      <c r="F1260" s="37"/>
      <c r="G1260" s="38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</row>
    <row r="1261" spans="3:29" ht="18.75" customHeight="1" hidden="1">
      <c r="C1261" s="37"/>
      <c r="D1261" s="38"/>
      <c r="F1261" s="37"/>
      <c r="G1261" s="38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</row>
    <row r="1262" spans="3:29" ht="18.75" customHeight="1" hidden="1">
      <c r="C1262" s="37"/>
      <c r="D1262" s="38"/>
      <c r="F1262" s="37"/>
      <c r="G1262" s="38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</row>
    <row r="1263" spans="3:29" ht="18.75" customHeight="1" hidden="1">
      <c r="C1263" s="37"/>
      <c r="D1263" s="38"/>
      <c r="F1263" s="37"/>
      <c r="G1263" s="38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</row>
    <row r="1264" spans="3:29" ht="18.75" customHeight="1" hidden="1">
      <c r="C1264" s="37"/>
      <c r="D1264" s="38"/>
      <c r="F1264" s="37"/>
      <c r="G1264" s="38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</row>
    <row r="1265" spans="3:29" ht="18.75" customHeight="1" hidden="1">
      <c r="C1265" s="37"/>
      <c r="D1265" s="38"/>
      <c r="F1265" s="37"/>
      <c r="G1265" s="38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</row>
    <row r="1266" spans="3:29" ht="18.75" customHeight="1" hidden="1">
      <c r="C1266" s="37"/>
      <c r="D1266" s="38"/>
      <c r="F1266" s="37"/>
      <c r="G1266" s="38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</row>
    <row r="1267" spans="3:29" ht="18.75" customHeight="1" hidden="1">
      <c r="C1267" s="37"/>
      <c r="D1267" s="38"/>
      <c r="F1267" s="37"/>
      <c r="G1267" s="38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</row>
    <row r="1268" spans="3:29" ht="18.75" customHeight="1" hidden="1">
      <c r="C1268" s="37"/>
      <c r="D1268" s="38"/>
      <c r="F1268" s="37"/>
      <c r="G1268" s="38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</row>
    <row r="1269" spans="3:29" ht="18.75" customHeight="1" hidden="1">
      <c r="C1269" s="37"/>
      <c r="D1269" s="38"/>
      <c r="F1269" s="37"/>
      <c r="G1269" s="38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</row>
    <row r="1270" spans="3:29" ht="18.75" customHeight="1" hidden="1">
      <c r="C1270" s="37"/>
      <c r="D1270" s="38"/>
      <c r="F1270" s="37"/>
      <c r="G1270" s="38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</row>
    <row r="1271" spans="3:29" ht="18.75" customHeight="1" hidden="1">
      <c r="C1271" s="37"/>
      <c r="D1271" s="38"/>
      <c r="F1271" s="37"/>
      <c r="G1271" s="38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</row>
    <row r="1272" spans="3:29" ht="18.75" customHeight="1" hidden="1">
      <c r="C1272" s="37"/>
      <c r="D1272" s="38"/>
      <c r="F1272" s="37"/>
      <c r="G1272" s="38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</row>
    <row r="1273" spans="3:29" ht="18.75" customHeight="1" hidden="1">
      <c r="C1273" s="37"/>
      <c r="D1273" s="38"/>
      <c r="F1273" s="37"/>
      <c r="G1273" s="38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</row>
    <row r="1274" spans="3:29" ht="18.75" customHeight="1" hidden="1">
      <c r="C1274" s="37"/>
      <c r="D1274" s="38"/>
      <c r="F1274" s="37"/>
      <c r="G1274" s="38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</row>
    <row r="1275" spans="3:29" ht="18.75" customHeight="1" hidden="1">
      <c r="C1275" s="37"/>
      <c r="D1275" s="38"/>
      <c r="F1275" s="37"/>
      <c r="G1275" s="38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</row>
    <row r="1276" spans="3:29" ht="18.75" customHeight="1" hidden="1">
      <c r="C1276" s="37"/>
      <c r="D1276" s="38"/>
      <c r="F1276" s="37"/>
      <c r="G1276" s="38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</row>
    <row r="1277" spans="3:29" ht="18.75" customHeight="1" hidden="1">
      <c r="C1277" s="37"/>
      <c r="D1277" s="38"/>
      <c r="F1277" s="37"/>
      <c r="G1277" s="38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</row>
    <row r="1278" spans="3:29" ht="18.75" customHeight="1" hidden="1">
      <c r="C1278" s="37"/>
      <c r="D1278" s="38"/>
      <c r="F1278" s="37"/>
      <c r="G1278" s="38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</row>
    <row r="1279" spans="3:29" ht="18.75" customHeight="1" hidden="1">
      <c r="C1279" s="37"/>
      <c r="D1279" s="38"/>
      <c r="F1279" s="37"/>
      <c r="G1279" s="38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</row>
    <row r="1280" spans="3:29" ht="18.75" customHeight="1" hidden="1">
      <c r="C1280" s="37"/>
      <c r="D1280" s="38"/>
      <c r="F1280" s="37"/>
      <c r="G1280" s="38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</row>
    <row r="1281" spans="3:29" ht="18.75" customHeight="1" hidden="1">
      <c r="C1281" s="37"/>
      <c r="D1281" s="38"/>
      <c r="F1281" s="37"/>
      <c r="G1281" s="38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</row>
    <row r="1282" spans="3:29" ht="18.75" customHeight="1" hidden="1">
      <c r="C1282" s="37"/>
      <c r="D1282" s="38"/>
      <c r="F1282" s="37"/>
      <c r="G1282" s="38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</row>
    <row r="1283" spans="3:29" ht="18.75" customHeight="1" hidden="1">
      <c r="C1283" s="37"/>
      <c r="D1283" s="38"/>
      <c r="F1283" s="37"/>
      <c r="G1283" s="38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</row>
    <row r="1284" spans="3:29" ht="18.75" customHeight="1" hidden="1">
      <c r="C1284" s="37"/>
      <c r="D1284" s="38"/>
      <c r="F1284" s="37"/>
      <c r="G1284" s="38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</row>
    <row r="1285" spans="3:29" ht="18.75" customHeight="1" hidden="1">
      <c r="C1285" s="37"/>
      <c r="D1285" s="38"/>
      <c r="F1285" s="37"/>
      <c r="G1285" s="38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</row>
    <row r="1286" spans="3:29" ht="18.75" customHeight="1" hidden="1">
      <c r="C1286" s="37"/>
      <c r="D1286" s="38"/>
      <c r="F1286" s="37"/>
      <c r="G1286" s="38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</row>
    <row r="1287" spans="3:29" ht="18.75" customHeight="1" hidden="1">
      <c r="C1287" s="37"/>
      <c r="D1287" s="38"/>
      <c r="F1287" s="37"/>
      <c r="G1287" s="38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</row>
    <row r="1288" spans="3:29" ht="18.75" customHeight="1" hidden="1">
      <c r="C1288" s="37"/>
      <c r="D1288" s="38"/>
      <c r="F1288" s="37"/>
      <c r="G1288" s="38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</row>
    <row r="1289" spans="3:29" ht="18.75" customHeight="1" hidden="1">
      <c r="C1289" s="37"/>
      <c r="D1289" s="38"/>
      <c r="F1289" s="37"/>
      <c r="G1289" s="38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</row>
    <row r="1290" spans="3:29" ht="18.75" customHeight="1" hidden="1">
      <c r="C1290" s="37"/>
      <c r="D1290" s="38"/>
      <c r="F1290" s="37"/>
      <c r="G1290" s="38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</row>
    <row r="1291" spans="3:29" ht="18.75" customHeight="1" hidden="1">
      <c r="C1291" s="37"/>
      <c r="D1291" s="38"/>
      <c r="F1291" s="37"/>
      <c r="G1291" s="38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</row>
    <row r="1292" spans="3:29" ht="18.75" customHeight="1" hidden="1">
      <c r="C1292" s="37"/>
      <c r="D1292" s="38"/>
      <c r="F1292" s="37"/>
      <c r="G1292" s="38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</row>
    <row r="1293" spans="3:29" ht="18.75" customHeight="1" hidden="1">
      <c r="C1293" s="37"/>
      <c r="D1293" s="38"/>
      <c r="F1293" s="37"/>
      <c r="G1293" s="38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</row>
    <row r="1294" spans="3:29" ht="18.75" customHeight="1" hidden="1">
      <c r="C1294" s="37"/>
      <c r="D1294" s="38"/>
      <c r="F1294" s="37"/>
      <c r="G1294" s="38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</row>
    <row r="1295" spans="3:29" ht="18.75" customHeight="1" hidden="1">
      <c r="C1295" s="37"/>
      <c r="D1295" s="38"/>
      <c r="F1295" s="37"/>
      <c r="G1295" s="38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</row>
    <row r="1296" spans="3:29" ht="18.75" customHeight="1" hidden="1">
      <c r="C1296" s="37"/>
      <c r="D1296" s="38"/>
      <c r="F1296" s="37"/>
      <c r="G1296" s="38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</row>
    <row r="1297" spans="3:29" ht="18.75" customHeight="1" hidden="1">
      <c r="C1297" s="37"/>
      <c r="D1297" s="38"/>
      <c r="F1297" s="37"/>
      <c r="G1297" s="38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</row>
    <row r="1298" spans="3:29" ht="18.75" customHeight="1" hidden="1">
      <c r="C1298" s="37"/>
      <c r="D1298" s="38"/>
      <c r="F1298" s="37"/>
      <c r="G1298" s="38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</row>
    <row r="1299" spans="3:29" ht="18.75" customHeight="1" hidden="1">
      <c r="C1299" s="37"/>
      <c r="D1299" s="38"/>
      <c r="F1299" s="37"/>
      <c r="G1299" s="38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</row>
    <row r="1300" spans="3:29" ht="18.75" customHeight="1" hidden="1">
      <c r="C1300" s="37"/>
      <c r="D1300" s="38"/>
      <c r="F1300" s="37"/>
      <c r="G1300" s="38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</row>
    <row r="1301" spans="3:29" ht="18.75" customHeight="1" hidden="1">
      <c r="C1301" s="37"/>
      <c r="D1301" s="38"/>
      <c r="F1301" s="37"/>
      <c r="G1301" s="38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</row>
    <row r="1302" spans="3:29" ht="18.75" customHeight="1" hidden="1">
      <c r="C1302" s="37"/>
      <c r="D1302" s="38"/>
      <c r="F1302" s="37"/>
      <c r="G1302" s="38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</row>
    <row r="1303" spans="3:29" ht="18.75" customHeight="1" hidden="1">
      <c r="C1303" s="37"/>
      <c r="D1303" s="38"/>
      <c r="F1303" s="37"/>
      <c r="G1303" s="38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</row>
    <row r="1304" spans="3:29" ht="18.75" customHeight="1" hidden="1">
      <c r="C1304" s="37"/>
      <c r="D1304" s="38"/>
      <c r="F1304" s="37"/>
      <c r="G1304" s="38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</row>
    <row r="1305" spans="3:29" ht="18.75" customHeight="1" hidden="1">
      <c r="C1305" s="37"/>
      <c r="D1305" s="38"/>
      <c r="F1305" s="37"/>
      <c r="G1305" s="38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</row>
    <row r="1306" spans="3:29" ht="18.75" customHeight="1" hidden="1">
      <c r="C1306" s="37"/>
      <c r="D1306" s="38"/>
      <c r="F1306" s="37"/>
      <c r="G1306" s="38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</row>
    <row r="1307" spans="3:29" ht="18.75" customHeight="1" hidden="1">
      <c r="C1307" s="37"/>
      <c r="D1307" s="38"/>
      <c r="F1307" s="37"/>
      <c r="G1307" s="38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</row>
    <row r="1308" spans="3:29" ht="18.75" customHeight="1" hidden="1">
      <c r="C1308" s="37"/>
      <c r="D1308" s="38"/>
      <c r="F1308" s="37"/>
      <c r="G1308" s="38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</row>
    <row r="1309" spans="3:29" ht="18.75" customHeight="1" hidden="1">
      <c r="C1309" s="37"/>
      <c r="D1309" s="38"/>
      <c r="F1309" s="37"/>
      <c r="G1309" s="38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</row>
    <row r="1310" spans="3:29" ht="18.75" customHeight="1" hidden="1">
      <c r="C1310" s="37"/>
      <c r="D1310" s="38"/>
      <c r="F1310" s="37"/>
      <c r="G1310" s="38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</row>
    <row r="1311" spans="3:29" ht="18.75" customHeight="1" hidden="1">
      <c r="C1311" s="37"/>
      <c r="D1311" s="38"/>
      <c r="F1311" s="37"/>
      <c r="G1311" s="38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</row>
    <row r="1312" spans="3:29" ht="18.75" customHeight="1" hidden="1">
      <c r="C1312" s="37"/>
      <c r="D1312" s="38"/>
      <c r="F1312" s="37"/>
      <c r="G1312" s="38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</row>
    <row r="1313" spans="3:29" ht="18.75" customHeight="1" hidden="1">
      <c r="C1313" s="37"/>
      <c r="D1313" s="38"/>
      <c r="F1313" s="37"/>
      <c r="G1313" s="38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</row>
    <row r="1314" spans="3:29" ht="18.75" customHeight="1" hidden="1">
      <c r="C1314" s="37"/>
      <c r="D1314" s="38"/>
      <c r="F1314" s="37"/>
      <c r="G1314" s="38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</row>
    <row r="1315" spans="3:29" ht="18.75" customHeight="1" hidden="1">
      <c r="C1315" s="37"/>
      <c r="D1315" s="38"/>
      <c r="F1315" s="37"/>
      <c r="G1315" s="38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</row>
    <row r="1316" spans="3:29" ht="18.75" customHeight="1" hidden="1">
      <c r="C1316" s="37"/>
      <c r="D1316" s="38"/>
      <c r="F1316" s="37"/>
      <c r="G1316" s="38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</row>
    <row r="1317" spans="3:29" ht="18.75" customHeight="1" hidden="1">
      <c r="C1317" s="37"/>
      <c r="D1317" s="38"/>
      <c r="F1317" s="37"/>
      <c r="G1317" s="38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</row>
    <row r="1318" spans="3:29" ht="18.75" customHeight="1" hidden="1">
      <c r="C1318" s="37"/>
      <c r="D1318" s="38"/>
      <c r="F1318" s="37"/>
      <c r="G1318" s="38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</row>
    <row r="1319" spans="3:29" ht="18.75" customHeight="1" hidden="1">
      <c r="C1319" s="37"/>
      <c r="D1319" s="38"/>
      <c r="F1319" s="37"/>
      <c r="G1319" s="38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</row>
    <row r="1320" spans="3:29" ht="18.75" customHeight="1" hidden="1">
      <c r="C1320" s="37"/>
      <c r="D1320" s="38"/>
      <c r="F1320" s="37"/>
      <c r="G1320" s="38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</row>
    <row r="1321" spans="3:29" ht="18.75" customHeight="1" hidden="1">
      <c r="C1321" s="37"/>
      <c r="D1321" s="38"/>
      <c r="F1321" s="37"/>
      <c r="G1321" s="38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</row>
    <row r="1322" spans="3:29" ht="18.75" customHeight="1" hidden="1">
      <c r="C1322" s="37"/>
      <c r="D1322" s="38"/>
      <c r="F1322" s="37"/>
      <c r="G1322" s="38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</row>
    <row r="1323" spans="3:29" ht="18.75" customHeight="1" hidden="1">
      <c r="C1323" s="37"/>
      <c r="D1323" s="38"/>
      <c r="F1323" s="37"/>
      <c r="G1323" s="38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</row>
    <row r="1324" spans="3:29" ht="18.75" customHeight="1" hidden="1">
      <c r="C1324" s="37"/>
      <c r="D1324" s="38"/>
      <c r="F1324" s="37"/>
      <c r="G1324" s="38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</row>
    <row r="1325" spans="3:29" ht="18.75" customHeight="1" hidden="1">
      <c r="C1325" s="37"/>
      <c r="D1325" s="38"/>
      <c r="F1325" s="37"/>
      <c r="G1325" s="38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</row>
    <row r="1326" spans="3:29" ht="18.75" customHeight="1" hidden="1">
      <c r="C1326" s="37"/>
      <c r="D1326" s="38"/>
      <c r="F1326" s="37"/>
      <c r="G1326" s="38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</row>
    <row r="1327" spans="3:29" ht="18.75" customHeight="1" hidden="1">
      <c r="C1327" s="37"/>
      <c r="D1327" s="38"/>
      <c r="F1327" s="37"/>
      <c r="G1327" s="38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</row>
    <row r="1328" spans="3:29" ht="18.75" customHeight="1" hidden="1">
      <c r="C1328" s="37"/>
      <c r="D1328" s="38"/>
      <c r="F1328" s="37"/>
      <c r="G1328" s="38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</row>
    <row r="1329" spans="3:29" ht="18.75" customHeight="1" hidden="1">
      <c r="C1329" s="37"/>
      <c r="D1329" s="38"/>
      <c r="F1329" s="37"/>
      <c r="G1329" s="38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</row>
    <row r="1330" spans="3:29" ht="18.75" customHeight="1" hidden="1">
      <c r="C1330" s="37"/>
      <c r="D1330" s="38"/>
      <c r="F1330" s="37"/>
      <c r="G1330" s="38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</row>
    <row r="1331" spans="3:29" ht="18.75" customHeight="1" hidden="1">
      <c r="C1331" s="37"/>
      <c r="D1331" s="38"/>
      <c r="F1331" s="37"/>
      <c r="G1331" s="38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</row>
    <row r="1332" spans="3:29" ht="18.75" customHeight="1" hidden="1">
      <c r="C1332" s="37"/>
      <c r="D1332" s="38"/>
      <c r="F1332" s="37"/>
      <c r="G1332" s="38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</row>
    <row r="1333" spans="3:29" ht="18.75" customHeight="1" hidden="1">
      <c r="C1333" s="37"/>
      <c r="D1333" s="38"/>
      <c r="F1333" s="37"/>
      <c r="G1333" s="38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</row>
    <row r="1334" spans="3:29" ht="18.75" customHeight="1" hidden="1">
      <c r="C1334" s="37"/>
      <c r="D1334" s="38"/>
      <c r="F1334" s="37"/>
      <c r="G1334" s="38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</row>
    <row r="1335" spans="3:29" ht="18.75" customHeight="1" hidden="1">
      <c r="C1335" s="37"/>
      <c r="D1335" s="38"/>
      <c r="F1335" s="37"/>
      <c r="G1335" s="38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</row>
    <row r="1336" spans="3:29" ht="18.75" customHeight="1" hidden="1">
      <c r="C1336" s="37"/>
      <c r="D1336" s="38"/>
      <c r="F1336" s="37"/>
      <c r="G1336" s="38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</row>
    <row r="1337" spans="3:29" ht="18.75" customHeight="1" hidden="1">
      <c r="C1337" s="37"/>
      <c r="D1337" s="38"/>
      <c r="F1337" s="37"/>
      <c r="G1337" s="38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</row>
    <row r="1338" spans="3:29" ht="18.75" customHeight="1" hidden="1">
      <c r="C1338" s="37"/>
      <c r="D1338" s="38"/>
      <c r="F1338" s="37"/>
      <c r="G1338" s="38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</row>
    <row r="1339" spans="3:29" ht="18.75" customHeight="1" hidden="1">
      <c r="C1339" s="37"/>
      <c r="D1339" s="38"/>
      <c r="F1339" s="37"/>
      <c r="G1339" s="38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</row>
    <row r="1340" spans="3:29" ht="18.75" customHeight="1" hidden="1">
      <c r="C1340" s="37"/>
      <c r="D1340" s="38"/>
      <c r="F1340" s="37"/>
      <c r="G1340" s="38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</row>
    <row r="1341" spans="3:29" ht="18.75" customHeight="1" hidden="1">
      <c r="C1341" s="37"/>
      <c r="D1341" s="38"/>
      <c r="F1341" s="37"/>
      <c r="G1341" s="38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</row>
    <row r="1342" spans="3:29" ht="18.75" customHeight="1" hidden="1">
      <c r="C1342" s="37"/>
      <c r="D1342" s="38"/>
      <c r="F1342" s="37"/>
      <c r="G1342" s="38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</row>
    <row r="1343" spans="3:29" ht="18.75" customHeight="1" hidden="1">
      <c r="C1343" s="37"/>
      <c r="D1343" s="38"/>
      <c r="F1343" s="37"/>
      <c r="G1343" s="38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</row>
    <row r="1344" spans="3:29" ht="18.75" customHeight="1" hidden="1">
      <c r="C1344" s="37"/>
      <c r="D1344" s="38"/>
      <c r="F1344" s="37"/>
      <c r="G1344" s="38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</row>
    <row r="1345" spans="3:29" ht="18.75" customHeight="1" hidden="1">
      <c r="C1345" s="37"/>
      <c r="D1345" s="38"/>
      <c r="F1345" s="37"/>
      <c r="G1345" s="38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</row>
    <row r="1346" spans="3:29" ht="18.75" customHeight="1" hidden="1">
      <c r="C1346" s="37"/>
      <c r="D1346" s="38"/>
      <c r="F1346" s="37"/>
      <c r="G1346" s="38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</row>
    <row r="1347" spans="3:29" ht="18.75" customHeight="1" hidden="1">
      <c r="C1347" s="37"/>
      <c r="D1347" s="38"/>
      <c r="F1347" s="37"/>
      <c r="G1347" s="38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</row>
    <row r="1348" spans="3:29" ht="18.75" customHeight="1" hidden="1">
      <c r="C1348" s="37"/>
      <c r="D1348" s="38"/>
      <c r="F1348" s="37"/>
      <c r="G1348" s="38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</row>
    <row r="1349" spans="3:29" ht="18.75" customHeight="1" hidden="1">
      <c r="C1349" s="37"/>
      <c r="D1349" s="38"/>
      <c r="F1349" s="37"/>
      <c r="G1349" s="38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</row>
    <row r="1350" spans="3:29" ht="18.75" customHeight="1" hidden="1">
      <c r="C1350" s="37"/>
      <c r="D1350" s="38"/>
      <c r="F1350" s="37"/>
      <c r="G1350" s="38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</row>
    <row r="1351" spans="3:29" ht="18.75" customHeight="1" hidden="1">
      <c r="C1351" s="37"/>
      <c r="D1351" s="38"/>
      <c r="F1351" s="37"/>
      <c r="G1351" s="38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</row>
    <row r="1352" spans="3:29" ht="18.75" customHeight="1" hidden="1">
      <c r="C1352" s="37"/>
      <c r="D1352" s="38"/>
      <c r="F1352" s="37"/>
      <c r="G1352" s="38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</row>
    <row r="1353" spans="3:29" ht="18.75" customHeight="1" hidden="1">
      <c r="C1353" s="37"/>
      <c r="D1353" s="38"/>
      <c r="F1353" s="37"/>
      <c r="G1353" s="38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</row>
    <row r="1354" spans="3:29" ht="18.75" customHeight="1" hidden="1">
      <c r="C1354" s="37"/>
      <c r="D1354" s="38"/>
      <c r="F1354" s="37"/>
      <c r="G1354" s="38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</row>
    <row r="1355" spans="3:29" ht="18.75" customHeight="1" hidden="1">
      <c r="C1355" s="37"/>
      <c r="D1355" s="38"/>
      <c r="F1355" s="37"/>
      <c r="G1355" s="38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</row>
    <row r="1356" spans="3:29" ht="18.75" customHeight="1" hidden="1">
      <c r="C1356" s="37"/>
      <c r="D1356" s="38"/>
      <c r="F1356" s="37"/>
      <c r="G1356" s="38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</row>
    <row r="1357" spans="3:29" ht="18.75" customHeight="1" hidden="1">
      <c r="C1357" s="37"/>
      <c r="D1357" s="38"/>
      <c r="F1357" s="37"/>
      <c r="G1357" s="38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</row>
    <row r="1358" spans="3:29" ht="18.75" customHeight="1" hidden="1">
      <c r="C1358" s="37"/>
      <c r="D1358" s="38"/>
      <c r="F1358" s="37"/>
      <c r="G1358" s="38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</row>
    <row r="1359" spans="3:29" ht="18.75" customHeight="1" hidden="1">
      <c r="C1359" s="37"/>
      <c r="D1359" s="38"/>
      <c r="F1359" s="37"/>
      <c r="G1359" s="38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</row>
    <row r="1360" spans="3:29" ht="18.75" customHeight="1" hidden="1">
      <c r="C1360" s="37"/>
      <c r="D1360" s="38"/>
      <c r="F1360" s="37"/>
      <c r="G1360" s="38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</row>
    <row r="1361" spans="3:29" ht="18.75" customHeight="1" hidden="1">
      <c r="C1361" s="37"/>
      <c r="D1361" s="38"/>
      <c r="F1361" s="37"/>
      <c r="G1361" s="38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</row>
    <row r="1362" spans="3:29" ht="18.75" customHeight="1" hidden="1">
      <c r="C1362" s="37"/>
      <c r="D1362" s="38"/>
      <c r="F1362" s="37"/>
      <c r="G1362" s="38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</row>
    <row r="1363" spans="3:29" ht="18.75" customHeight="1" hidden="1">
      <c r="C1363" s="37"/>
      <c r="D1363" s="38"/>
      <c r="F1363" s="37"/>
      <c r="G1363" s="38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</row>
    <row r="1364" spans="3:29" ht="18.75" customHeight="1" hidden="1">
      <c r="C1364" s="37"/>
      <c r="D1364" s="38"/>
      <c r="F1364" s="37"/>
      <c r="G1364" s="38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</row>
    <row r="1365" spans="3:29" ht="18.75" customHeight="1" hidden="1">
      <c r="C1365" s="37"/>
      <c r="D1365" s="38"/>
      <c r="F1365" s="37"/>
      <c r="G1365" s="38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</row>
    <row r="1366" spans="3:29" ht="18.75" customHeight="1" hidden="1">
      <c r="C1366" s="37"/>
      <c r="D1366" s="38"/>
      <c r="F1366" s="37"/>
      <c r="G1366" s="38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</row>
    <row r="1367" spans="3:29" ht="18.75" customHeight="1" hidden="1">
      <c r="C1367" s="37"/>
      <c r="D1367" s="38"/>
      <c r="F1367" s="37"/>
      <c r="G1367" s="38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</row>
    <row r="1368" spans="3:29" ht="18.75" customHeight="1" hidden="1">
      <c r="C1368" s="37"/>
      <c r="D1368" s="38"/>
      <c r="F1368" s="37"/>
      <c r="G1368" s="38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</row>
    <row r="1369" spans="3:29" ht="18.75" customHeight="1" hidden="1">
      <c r="C1369" s="37"/>
      <c r="D1369" s="38"/>
      <c r="F1369" s="37"/>
      <c r="G1369" s="38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</row>
    <row r="1370" spans="3:29" ht="18.75" customHeight="1" hidden="1">
      <c r="C1370" s="37"/>
      <c r="D1370" s="38"/>
      <c r="F1370" s="37"/>
      <c r="G1370" s="38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</row>
    <row r="1371" spans="3:29" ht="18.75" customHeight="1" hidden="1">
      <c r="C1371" s="37"/>
      <c r="D1371" s="38"/>
      <c r="F1371" s="37"/>
      <c r="G1371" s="38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</row>
    <row r="1372" spans="3:29" ht="18.75" customHeight="1" hidden="1">
      <c r="C1372" s="37"/>
      <c r="D1372" s="38"/>
      <c r="F1372" s="37"/>
      <c r="G1372" s="38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</row>
    <row r="1373" spans="3:29" ht="18.75" customHeight="1" hidden="1">
      <c r="C1373" s="37"/>
      <c r="D1373" s="38"/>
      <c r="F1373" s="37"/>
      <c r="G1373" s="38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</row>
    <row r="1374" spans="3:29" ht="18.75" customHeight="1" hidden="1">
      <c r="C1374" s="37"/>
      <c r="D1374" s="38"/>
      <c r="F1374" s="37"/>
      <c r="G1374" s="38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</row>
    <row r="1375" spans="3:29" ht="18.75" customHeight="1" hidden="1">
      <c r="C1375" s="37"/>
      <c r="D1375" s="38"/>
      <c r="F1375" s="37"/>
      <c r="G1375" s="38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</row>
    <row r="1376" spans="3:29" ht="18.75" customHeight="1" hidden="1">
      <c r="C1376" s="37"/>
      <c r="D1376" s="38"/>
      <c r="F1376" s="37"/>
      <c r="G1376" s="38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</row>
    <row r="1377" spans="3:29" ht="18.75" customHeight="1" hidden="1">
      <c r="C1377" s="37"/>
      <c r="D1377" s="38"/>
      <c r="F1377" s="37"/>
      <c r="G1377" s="38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</row>
    <row r="1378" spans="3:29" ht="18.75" customHeight="1" hidden="1">
      <c r="C1378" s="37"/>
      <c r="D1378" s="38"/>
      <c r="F1378" s="37"/>
      <c r="G1378" s="38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</row>
    <row r="1379" spans="3:29" ht="18.75" customHeight="1" hidden="1">
      <c r="C1379" s="37"/>
      <c r="D1379" s="38"/>
      <c r="F1379" s="37"/>
      <c r="G1379" s="38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</row>
    <row r="1380" spans="3:29" ht="18.75" customHeight="1" hidden="1">
      <c r="C1380" s="37"/>
      <c r="D1380" s="38"/>
      <c r="F1380" s="37"/>
      <c r="G1380" s="38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</row>
    <row r="1381" spans="3:29" ht="18.75" customHeight="1" hidden="1">
      <c r="C1381" s="37"/>
      <c r="D1381" s="38"/>
      <c r="F1381" s="37"/>
      <c r="G1381" s="38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</row>
    <row r="1382" spans="3:29" ht="18.75" customHeight="1" hidden="1">
      <c r="C1382" s="37"/>
      <c r="D1382" s="38"/>
      <c r="F1382" s="37"/>
      <c r="G1382" s="38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</row>
    <row r="1383" spans="3:29" ht="18.75" customHeight="1" hidden="1">
      <c r="C1383" s="37"/>
      <c r="D1383" s="38"/>
      <c r="F1383" s="37"/>
      <c r="G1383" s="38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</row>
    <row r="1384" spans="3:29" ht="18.75" customHeight="1" hidden="1">
      <c r="C1384" s="37"/>
      <c r="D1384" s="38"/>
      <c r="F1384" s="37"/>
      <c r="G1384" s="38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</row>
    <row r="1385" spans="3:29" ht="18.75" customHeight="1" hidden="1">
      <c r="C1385" s="37"/>
      <c r="D1385" s="38"/>
      <c r="F1385" s="37"/>
      <c r="G1385" s="38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</row>
    <row r="1386" spans="3:29" ht="18.75" customHeight="1" hidden="1">
      <c r="C1386" s="37"/>
      <c r="D1386" s="38"/>
      <c r="F1386" s="37"/>
      <c r="G1386" s="38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</row>
    <row r="1387" spans="3:29" ht="18.75" customHeight="1" hidden="1">
      <c r="C1387" s="37"/>
      <c r="D1387" s="38"/>
      <c r="F1387" s="37"/>
      <c r="G1387" s="38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</row>
    <row r="1388" spans="3:29" ht="18.75" customHeight="1" hidden="1">
      <c r="C1388" s="37"/>
      <c r="D1388" s="38"/>
      <c r="F1388" s="37"/>
      <c r="G1388" s="38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</row>
    <row r="1389" spans="3:29" ht="18.75" customHeight="1" hidden="1">
      <c r="C1389" s="37"/>
      <c r="D1389" s="38"/>
      <c r="F1389" s="37"/>
      <c r="G1389" s="38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</row>
    <row r="1390" spans="3:29" ht="18.75" customHeight="1" hidden="1">
      <c r="C1390" s="37"/>
      <c r="D1390" s="38"/>
      <c r="F1390" s="37"/>
      <c r="G1390" s="38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</row>
    <row r="1391" spans="3:29" ht="18.75" customHeight="1" hidden="1">
      <c r="C1391" s="37"/>
      <c r="D1391" s="38"/>
      <c r="F1391" s="37"/>
      <c r="G1391" s="38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</row>
    <row r="1392" spans="3:29" ht="18.75" customHeight="1" hidden="1">
      <c r="C1392" s="37"/>
      <c r="D1392" s="38"/>
      <c r="F1392" s="37"/>
      <c r="G1392" s="38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</row>
    <row r="1393" spans="3:29" ht="18.75" customHeight="1" hidden="1">
      <c r="C1393" s="37"/>
      <c r="D1393" s="38"/>
      <c r="F1393" s="37"/>
      <c r="G1393" s="38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</row>
    <row r="1394" spans="3:29" ht="18.75" customHeight="1" hidden="1">
      <c r="C1394" s="37"/>
      <c r="D1394" s="38"/>
      <c r="F1394" s="37"/>
      <c r="G1394" s="38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</row>
    <row r="1395" spans="3:29" ht="18.75" customHeight="1" hidden="1">
      <c r="C1395" s="37"/>
      <c r="D1395" s="38"/>
      <c r="F1395" s="37"/>
      <c r="G1395" s="38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</row>
    <row r="1396" spans="3:29" ht="18.75" customHeight="1" hidden="1">
      <c r="C1396" s="37"/>
      <c r="D1396" s="38"/>
      <c r="F1396" s="37"/>
      <c r="G1396" s="38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</row>
    <row r="1397" spans="3:29" ht="18.75" customHeight="1" hidden="1">
      <c r="C1397" s="37"/>
      <c r="D1397" s="38"/>
      <c r="F1397" s="37"/>
      <c r="G1397" s="38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</row>
    <row r="1398" spans="3:29" ht="18.75" customHeight="1" hidden="1">
      <c r="C1398" s="37"/>
      <c r="D1398" s="38"/>
      <c r="F1398" s="37"/>
      <c r="G1398" s="38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</row>
    <row r="1399" spans="3:29" ht="18.75" customHeight="1" hidden="1">
      <c r="C1399" s="37"/>
      <c r="D1399" s="38"/>
      <c r="F1399" s="37"/>
      <c r="G1399" s="38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</row>
    <row r="1400" spans="3:29" ht="18.75" customHeight="1" hidden="1">
      <c r="C1400" s="37"/>
      <c r="D1400" s="38"/>
      <c r="F1400" s="37"/>
      <c r="G1400" s="38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</row>
    <row r="1401" spans="3:29" ht="18.75" customHeight="1" hidden="1">
      <c r="C1401" s="37"/>
      <c r="D1401" s="38"/>
      <c r="F1401" s="37"/>
      <c r="G1401" s="38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</row>
    <row r="1402" spans="3:29" ht="18.75" customHeight="1" hidden="1">
      <c r="C1402" s="37"/>
      <c r="D1402" s="38"/>
      <c r="F1402" s="37"/>
      <c r="G1402" s="38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</row>
    <row r="1403" spans="3:29" ht="18.75" customHeight="1" hidden="1">
      <c r="C1403" s="37"/>
      <c r="D1403" s="38"/>
      <c r="F1403" s="37"/>
      <c r="G1403" s="38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</row>
    <row r="1404" spans="3:29" ht="18.75" customHeight="1" hidden="1">
      <c r="C1404" s="37"/>
      <c r="D1404" s="38"/>
      <c r="F1404" s="37"/>
      <c r="G1404" s="38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</row>
    <row r="1405" spans="3:29" ht="18.75" customHeight="1" hidden="1">
      <c r="C1405" s="37"/>
      <c r="D1405" s="38"/>
      <c r="F1405" s="37"/>
      <c r="G1405" s="38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</row>
    <row r="1406" spans="3:29" ht="18.75" customHeight="1" hidden="1">
      <c r="C1406" s="37"/>
      <c r="D1406" s="38"/>
      <c r="F1406" s="37"/>
      <c r="G1406" s="38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</row>
    <row r="1407" spans="3:29" ht="18.75" customHeight="1" hidden="1">
      <c r="C1407" s="37"/>
      <c r="D1407" s="38"/>
      <c r="F1407" s="37"/>
      <c r="G1407" s="38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</row>
    <row r="1408" spans="3:29" ht="18.75" customHeight="1" hidden="1">
      <c r="C1408" s="37"/>
      <c r="D1408" s="38"/>
      <c r="F1408" s="37"/>
      <c r="G1408" s="38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</row>
    <row r="1409" spans="3:29" ht="18.75" customHeight="1" hidden="1">
      <c r="C1409" s="37"/>
      <c r="D1409" s="38"/>
      <c r="F1409" s="37"/>
      <c r="G1409" s="38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</row>
    <row r="1410" spans="3:29" ht="18.75" customHeight="1" hidden="1">
      <c r="C1410" s="37"/>
      <c r="D1410" s="38"/>
      <c r="F1410" s="37"/>
      <c r="G1410" s="38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</row>
    <row r="1411" spans="3:29" ht="18.75" customHeight="1" hidden="1">
      <c r="C1411" s="37"/>
      <c r="D1411" s="38"/>
      <c r="F1411" s="37"/>
      <c r="G1411" s="38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</row>
    <row r="1412" spans="3:29" ht="18.75" customHeight="1" hidden="1">
      <c r="C1412" s="37"/>
      <c r="D1412" s="38"/>
      <c r="F1412" s="37"/>
      <c r="G1412" s="38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</row>
    <row r="1413" spans="3:29" ht="18.75" customHeight="1" hidden="1">
      <c r="C1413" s="37"/>
      <c r="D1413" s="38"/>
      <c r="F1413" s="37"/>
      <c r="G1413" s="38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</row>
    <row r="1414" spans="3:29" ht="18.75" customHeight="1" hidden="1">
      <c r="C1414" s="37"/>
      <c r="D1414" s="38"/>
      <c r="F1414" s="37"/>
      <c r="G1414" s="38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</row>
    <row r="1415" spans="3:29" ht="18.75" customHeight="1" hidden="1">
      <c r="C1415" s="37"/>
      <c r="D1415" s="38"/>
      <c r="F1415" s="37"/>
      <c r="G1415" s="38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</row>
    <row r="1416" spans="3:29" ht="18.75" customHeight="1" hidden="1">
      <c r="C1416" s="37"/>
      <c r="D1416" s="38"/>
      <c r="F1416" s="37"/>
      <c r="G1416" s="38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</row>
    <row r="1417" spans="3:29" ht="18.75" customHeight="1" hidden="1">
      <c r="C1417" s="37"/>
      <c r="D1417" s="38"/>
      <c r="F1417" s="37"/>
      <c r="G1417" s="38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</row>
    <row r="1418" spans="3:29" ht="18.75" customHeight="1" hidden="1">
      <c r="C1418" s="37"/>
      <c r="D1418" s="38"/>
      <c r="F1418" s="37"/>
      <c r="G1418" s="38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</row>
    <row r="1419" spans="3:29" ht="18.75" customHeight="1" hidden="1">
      <c r="C1419" s="37"/>
      <c r="D1419" s="38"/>
      <c r="F1419" s="37"/>
      <c r="G1419" s="38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</row>
    <row r="1420" spans="3:29" ht="18.75" customHeight="1" hidden="1">
      <c r="C1420" s="37"/>
      <c r="D1420" s="38"/>
      <c r="F1420" s="37"/>
      <c r="G1420" s="38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</row>
    <row r="1421" spans="3:29" ht="18.75" customHeight="1" hidden="1">
      <c r="C1421" s="37"/>
      <c r="D1421" s="38"/>
      <c r="F1421" s="37"/>
      <c r="G1421" s="38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</row>
    <row r="1422" spans="3:29" ht="18.75" customHeight="1" hidden="1">
      <c r="C1422" s="37"/>
      <c r="D1422" s="38"/>
      <c r="F1422" s="37"/>
      <c r="G1422" s="38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</row>
    <row r="1423" spans="3:29" ht="18.75" customHeight="1" hidden="1">
      <c r="C1423" s="37"/>
      <c r="D1423" s="38"/>
      <c r="F1423" s="37"/>
      <c r="G1423" s="38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</row>
    <row r="1424" spans="3:29" ht="18.75" customHeight="1" hidden="1">
      <c r="C1424" s="37"/>
      <c r="D1424" s="38"/>
      <c r="F1424" s="37"/>
      <c r="G1424" s="38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</row>
    <row r="1425" spans="3:29" ht="18.75" customHeight="1" hidden="1">
      <c r="C1425" s="37"/>
      <c r="D1425" s="38"/>
      <c r="F1425" s="37"/>
      <c r="G1425" s="38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</row>
    <row r="1426" spans="3:29" ht="18.75" customHeight="1" hidden="1">
      <c r="C1426" s="37"/>
      <c r="D1426" s="38"/>
      <c r="F1426" s="37"/>
      <c r="G1426" s="38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</row>
    <row r="1427" spans="3:29" ht="18.75" customHeight="1" hidden="1">
      <c r="C1427" s="37"/>
      <c r="D1427" s="38"/>
      <c r="F1427" s="37"/>
      <c r="G1427" s="38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</row>
    <row r="1428" spans="3:29" ht="18.75" customHeight="1" hidden="1">
      <c r="C1428" s="37"/>
      <c r="D1428" s="38"/>
      <c r="F1428" s="37"/>
      <c r="G1428" s="38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</row>
    <row r="1429" spans="3:29" ht="18.75" customHeight="1" hidden="1">
      <c r="C1429" s="37"/>
      <c r="D1429" s="38"/>
      <c r="F1429" s="37"/>
      <c r="G1429" s="38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</row>
    <row r="1430" spans="3:29" ht="18.75" customHeight="1" hidden="1">
      <c r="C1430" s="37"/>
      <c r="D1430" s="38"/>
      <c r="F1430" s="37"/>
      <c r="G1430" s="38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</row>
    <row r="1431" spans="3:29" ht="18.75" customHeight="1" hidden="1">
      <c r="C1431" s="37"/>
      <c r="D1431" s="38"/>
      <c r="F1431" s="37"/>
      <c r="G1431" s="38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</row>
    <row r="1432" spans="3:29" ht="18.75" customHeight="1" hidden="1">
      <c r="C1432" s="37"/>
      <c r="D1432" s="38"/>
      <c r="F1432" s="37"/>
      <c r="G1432" s="38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</row>
    <row r="1433" spans="3:29" ht="18.75" customHeight="1" hidden="1">
      <c r="C1433" s="37"/>
      <c r="D1433" s="38"/>
      <c r="F1433" s="37"/>
      <c r="G1433" s="38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</row>
    <row r="1434" spans="3:29" ht="18.75" customHeight="1" hidden="1">
      <c r="C1434" s="37"/>
      <c r="D1434" s="38"/>
      <c r="F1434" s="37"/>
      <c r="G1434" s="38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</row>
    <row r="1435" spans="3:29" ht="18.75" customHeight="1" hidden="1">
      <c r="C1435" s="37"/>
      <c r="D1435" s="38"/>
      <c r="F1435" s="37"/>
      <c r="G1435" s="38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</row>
    <row r="1436" spans="3:29" ht="18.75" customHeight="1" hidden="1">
      <c r="C1436" s="37"/>
      <c r="D1436" s="38"/>
      <c r="F1436" s="37"/>
      <c r="G1436" s="38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</row>
    <row r="1437" spans="3:29" ht="18.75" customHeight="1" hidden="1">
      <c r="C1437" s="37"/>
      <c r="D1437" s="38"/>
      <c r="F1437" s="37"/>
      <c r="G1437" s="38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</row>
    <row r="1438" spans="3:29" ht="18.75" customHeight="1" hidden="1">
      <c r="C1438" s="37"/>
      <c r="D1438" s="38"/>
      <c r="F1438" s="37"/>
      <c r="G1438" s="38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</row>
    <row r="1439" spans="3:29" ht="18.75" customHeight="1" hidden="1">
      <c r="C1439" s="37"/>
      <c r="D1439" s="38"/>
      <c r="F1439" s="37"/>
      <c r="G1439" s="38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</row>
    <row r="1440" spans="3:29" ht="18.75" customHeight="1" hidden="1">
      <c r="C1440" s="37"/>
      <c r="D1440" s="38"/>
      <c r="F1440" s="37"/>
      <c r="G1440" s="38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</row>
    <row r="1441" spans="3:29" ht="18.75" customHeight="1" hidden="1">
      <c r="C1441" s="37"/>
      <c r="D1441" s="38"/>
      <c r="F1441" s="37"/>
      <c r="G1441" s="38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</row>
    <row r="1442" spans="3:29" ht="18.75" customHeight="1" hidden="1">
      <c r="C1442" s="37"/>
      <c r="D1442" s="38"/>
      <c r="F1442" s="37"/>
      <c r="G1442" s="38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</row>
    <row r="1443" spans="3:29" ht="18.75" customHeight="1" hidden="1">
      <c r="C1443" s="37"/>
      <c r="D1443" s="38"/>
      <c r="F1443" s="37"/>
      <c r="G1443" s="38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</row>
    <row r="1444" spans="3:29" ht="18.75" customHeight="1" hidden="1">
      <c r="C1444" s="37"/>
      <c r="D1444" s="38"/>
      <c r="F1444" s="37"/>
      <c r="G1444" s="38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</row>
    <row r="1445" spans="3:29" ht="18.75" customHeight="1" hidden="1">
      <c r="C1445" s="37"/>
      <c r="D1445" s="38"/>
      <c r="F1445" s="37"/>
      <c r="G1445" s="38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</row>
    <row r="1446" spans="3:29" ht="18.75" customHeight="1" hidden="1">
      <c r="C1446" s="37"/>
      <c r="D1446" s="38"/>
      <c r="F1446" s="37"/>
      <c r="G1446" s="38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</row>
    <row r="1447" spans="3:29" ht="18.75" customHeight="1" hidden="1">
      <c r="C1447" s="37"/>
      <c r="D1447" s="38"/>
      <c r="F1447" s="37"/>
      <c r="G1447" s="38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</row>
    <row r="1448" spans="3:29" ht="18.75" customHeight="1" hidden="1">
      <c r="C1448" s="37"/>
      <c r="D1448" s="38"/>
      <c r="F1448" s="37"/>
      <c r="G1448" s="38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</row>
    <row r="1449" spans="3:29" ht="18.75" customHeight="1" hidden="1">
      <c r="C1449" s="37"/>
      <c r="D1449" s="38"/>
      <c r="F1449" s="37"/>
      <c r="G1449" s="38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</row>
    <row r="1450" spans="3:29" ht="18.75" customHeight="1" hidden="1">
      <c r="C1450" s="37"/>
      <c r="D1450" s="38"/>
      <c r="F1450" s="37"/>
      <c r="G1450" s="38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</row>
    <row r="1451" spans="3:29" ht="18.75" customHeight="1" hidden="1">
      <c r="C1451" s="37"/>
      <c r="D1451" s="38"/>
      <c r="F1451" s="37"/>
      <c r="G1451" s="38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</row>
    <row r="1452" spans="3:29" ht="18.75" customHeight="1" hidden="1">
      <c r="C1452" s="37"/>
      <c r="D1452" s="38"/>
      <c r="F1452" s="37"/>
      <c r="G1452" s="38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</row>
    <row r="1453" spans="3:29" ht="18.75" customHeight="1" hidden="1">
      <c r="C1453" s="37"/>
      <c r="D1453" s="38"/>
      <c r="F1453" s="37"/>
      <c r="G1453" s="38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</row>
    <row r="1454" spans="3:29" ht="18.75" customHeight="1" hidden="1">
      <c r="C1454" s="37"/>
      <c r="D1454" s="38"/>
      <c r="F1454" s="37"/>
      <c r="G1454" s="38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</row>
    <row r="1455" spans="3:29" ht="18.75" customHeight="1" hidden="1">
      <c r="C1455" s="37"/>
      <c r="D1455" s="38"/>
      <c r="F1455" s="37"/>
      <c r="G1455" s="38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</row>
    <row r="1456" spans="3:29" ht="18.75" customHeight="1" hidden="1">
      <c r="C1456" s="37"/>
      <c r="D1456" s="38"/>
      <c r="F1456" s="37"/>
      <c r="G1456" s="38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</row>
    <row r="1457" spans="3:29" ht="18.75" customHeight="1" hidden="1">
      <c r="C1457" s="37"/>
      <c r="D1457" s="38"/>
      <c r="F1457" s="37"/>
      <c r="G1457" s="38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</row>
    <row r="1458" spans="3:29" ht="18.75" customHeight="1" hidden="1">
      <c r="C1458" s="37"/>
      <c r="D1458" s="38"/>
      <c r="F1458" s="37"/>
      <c r="G1458" s="38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</row>
    <row r="1459" spans="3:29" ht="18.75" customHeight="1" hidden="1">
      <c r="C1459" s="37"/>
      <c r="D1459" s="38"/>
      <c r="F1459" s="37"/>
      <c r="G1459" s="38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</row>
    <row r="1460" spans="3:29" ht="18.75" customHeight="1" hidden="1">
      <c r="C1460" s="37"/>
      <c r="D1460" s="38"/>
      <c r="F1460" s="37"/>
      <c r="G1460" s="38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</row>
    <row r="1461" spans="3:29" ht="18.75" customHeight="1" hidden="1">
      <c r="C1461" s="37"/>
      <c r="D1461" s="38"/>
      <c r="F1461" s="37"/>
      <c r="G1461" s="38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</row>
    <row r="1462" spans="3:29" ht="18.75" customHeight="1" hidden="1">
      <c r="C1462" s="37"/>
      <c r="D1462" s="38"/>
      <c r="F1462" s="37"/>
      <c r="G1462" s="38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</row>
    <row r="1463" spans="3:29" ht="18.75" customHeight="1" hidden="1">
      <c r="C1463" s="37"/>
      <c r="D1463" s="38"/>
      <c r="F1463" s="37"/>
      <c r="G1463" s="38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</row>
    <row r="1464" spans="3:29" ht="18.75" customHeight="1" hidden="1">
      <c r="C1464" s="37"/>
      <c r="D1464" s="38"/>
      <c r="F1464" s="37"/>
      <c r="G1464" s="38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</row>
    <row r="1465" spans="3:29" ht="18.75" customHeight="1" hidden="1">
      <c r="C1465" s="37"/>
      <c r="D1465" s="38"/>
      <c r="F1465" s="37"/>
      <c r="G1465" s="38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</row>
    <row r="1466" spans="3:29" ht="18.75" customHeight="1" hidden="1">
      <c r="C1466" s="37"/>
      <c r="D1466" s="38"/>
      <c r="F1466" s="37"/>
      <c r="G1466" s="38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</row>
    <row r="1467" spans="3:29" ht="18.75" customHeight="1" hidden="1">
      <c r="C1467" s="37"/>
      <c r="D1467" s="38"/>
      <c r="F1467" s="37"/>
      <c r="G1467" s="38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</row>
    <row r="1468" spans="3:29" ht="18.75" customHeight="1" hidden="1">
      <c r="C1468" s="37"/>
      <c r="D1468" s="38"/>
      <c r="F1468" s="37"/>
      <c r="G1468" s="38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</row>
    <row r="1469" spans="3:29" ht="18.75" customHeight="1" hidden="1">
      <c r="C1469" s="37"/>
      <c r="D1469" s="38"/>
      <c r="F1469" s="37"/>
      <c r="G1469" s="38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</row>
    <row r="1470" spans="3:29" ht="18.75" customHeight="1" hidden="1">
      <c r="C1470" s="37"/>
      <c r="D1470" s="38"/>
      <c r="F1470" s="37"/>
      <c r="G1470" s="38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</row>
    <row r="1471" spans="3:29" ht="18.75" customHeight="1" hidden="1">
      <c r="C1471" s="37"/>
      <c r="D1471" s="38"/>
      <c r="F1471" s="37"/>
      <c r="G1471" s="38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</row>
    <row r="1472" spans="3:29" ht="18.75" customHeight="1" hidden="1">
      <c r="C1472" s="37"/>
      <c r="D1472" s="38"/>
      <c r="F1472" s="37"/>
      <c r="G1472" s="38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</row>
    <row r="1473" spans="3:29" ht="18.75" customHeight="1" hidden="1">
      <c r="C1473" s="37"/>
      <c r="D1473" s="38"/>
      <c r="F1473" s="37"/>
      <c r="G1473" s="38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</row>
    <row r="1474" spans="3:29" ht="18.75" customHeight="1" hidden="1">
      <c r="C1474" s="37"/>
      <c r="D1474" s="38"/>
      <c r="F1474" s="37"/>
      <c r="G1474" s="38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</row>
    <row r="1475" spans="3:29" ht="18.75" customHeight="1" hidden="1">
      <c r="C1475" s="37"/>
      <c r="D1475" s="38"/>
      <c r="F1475" s="37"/>
      <c r="G1475" s="38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</row>
    <row r="1476" spans="3:29" ht="18.75" customHeight="1" hidden="1">
      <c r="C1476" s="37"/>
      <c r="D1476" s="38"/>
      <c r="F1476" s="37"/>
      <c r="G1476" s="38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</row>
    <row r="1477" spans="3:29" ht="18.75" customHeight="1" hidden="1">
      <c r="C1477" s="37"/>
      <c r="D1477" s="38"/>
      <c r="F1477" s="37"/>
      <c r="G1477" s="38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</row>
    <row r="1478" spans="3:29" ht="18.75" customHeight="1" hidden="1">
      <c r="C1478" s="37"/>
      <c r="D1478" s="38"/>
      <c r="F1478" s="37"/>
      <c r="G1478" s="38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</row>
    <row r="1479" spans="3:29" ht="18.75" customHeight="1" hidden="1">
      <c r="C1479" s="37"/>
      <c r="D1479" s="38"/>
      <c r="F1479" s="37"/>
      <c r="G1479" s="38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</row>
    <row r="1480" spans="3:29" ht="18.75" customHeight="1" hidden="1">
      <c r="C1480" s="37"/>
      <c r="D1480" s="38"/>
      <c r="F1480" s="37"/>
      <c r="G1480" s="38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</row>
    <row r="1481" spans="3:29" ht="18.75" customHeight="1" hidden="1">
      <c r="C1481" s="37"/>
      <c r="D1481" s="38"/>
      <c r="F1481" s="37"/>
      <c r="G1481" s="38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</row>
    <row r="1482" spans="3:29" ht="18.75" customHeight="1" hidden="1">
      <c r="C1482" s="37"/>
      <c r="D1482" s="38"/>
      <c r="F1482" s="37"/>
      <c r="G1482" s="38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</row>
    <row r="1483" spans="3:29" ht="18.75" customHeight="1" hidden="1">
      <c r="C1483" s="37"/>
      <c r="D1483" s="38"/>
      <c r="F1483" s="37"/>
      <c r="G1483" s="38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</row>
    <row r="1484" spans="3:29" ht="18.75" customHeight="1" hidden="1">
      <c r="C1484" s="37"/>
      <c r="D1484" s="38"/>
      <c r="F1484" s="37"/>
      <c r="G1484" s="38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</row>
    <row r="1485" spans="3:29" ht="18.75" customHeight="1" hidden="1">
      <c r="C1485" s="37"/>
      <c r="D1485" s="38"/>
      <c r="F1485" s="37"/>
      <c r="G1485" s="38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</row>
    <row r="1486" spans="3:29" ht="18.75" customHeight="1" hidden="1">
      <c r="C1486" s="37"/>
      <c r="D1486" s="38"/>
      <c r="F1486" s="37"/>
      <c r="G1486" s="38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</row>
    <row r="1487" spans="3:29" ht="18.75" customHeight="1" hidden="1">
      <c r="C1487" s="37"/>
      <c r="D1487" s="38"/>
      <c r="F1487" s="37"/>
      <c r="G1487" s="38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</row>
    <row r="1488" spans="3:29" ht="18.75" customHeight="1" hidden="1">
      <c r="C1488" s="37"/>
      <c r="D1488" s="38"/>
      <c r="F1488" s="37"/>
      <c r="G1488" s="38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</row>
    <row r="1489" spans="3:29" ht="18.75" customHeight="1" hidden="1">
      <c r="C1489" s="37"/>
      <c r="D1489" s="38"/>
      <c r="F1489" s="37"/>
      <c r="G1489" s="38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</row>
    <row r="1490" spans="3:29" ht="18.75" customHeight="1" hidden="1">
      <c r="C1490" s="37"/>
      <c r="D1490" s="38"/>
      <c r="F1490" s="37"/>
      <c r="G1490" s="38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</row>
    <row r="1491" spans="3:29" ht="18.75" customHeight="1" hidden="1">
      <c r="C1491" s="37"/>
      <c r="D1491" s="38"/>
      <c r="F1491" s="37"/>
      <c r="G1491" s="38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</row>
    <row r="1492" spans="3:29" ht="18.75" customHeight="1" hidden="1">
      <c r="C1492" s="37"/>
      <c r="D1492" s="38"/>
      <c r="F1492" s="37"/>
      <c r="G1492" s="38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</row>
    <row r="1493" spans="3:29" ht="18.75" customHeight="1" hidden="1">
      <c r="C1493" s="37"/>
      <c r="D1493" s="38"/>
      <c r="F1493" s="37"/>
      <c r="G1493" s="38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</row>
    <row r="1494" spans="3:29" ht="18.75" customHeight="1" hidden="1">
      <c r="C1494" s="37"/>
      <c r="D1494" s="38"/>
      <c r="F1494" s="37"/>
      <c r="G1494" s="38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</row>
    <row r="1495" spans="3:29" ht="18.75" customHeight="1" hidden="1">
      <c r="C1495" s="37"/>
      <c r="D1495" s="38"/>
      <c r="F1495" s="37"/>
      <c r="G1495" s="38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</row>
    <row r="1496" spans="3:29" ht="18.75" customHeight="1" hidden="1">
      <c r="C1496" s="37"/>
      <c r="D1496" s="38"/>
      <c r="F1496" s="37"/>
      <c r="G1496" s="38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</row>
    <row r="1497" spans="3:29" ht="18.75" customHeight="1" hidden="1">
      <c r="C1497" s="37"/>
      <c r="D1497" s="38"/>
      <c r="F1497" s="37"/>
      <c r="G1497" s="38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</row>
    <row r="1498" spans="3:29" ht="18.75" customHeight="1" hidden="1">
      <c r="C1498" s="37"/>
      <c r="D1498" s="38"/>
      <c r="F1498" s="37"/>
      <c r="G1498" s="38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</row>
    <row r="1499" spans="3:29" ht="18.75" customHeight="1" hidden="1">
      <c r="C1499" s="37"/>
      <c r="D1499" s="38"/>
      <c r="F1499" s="37"/>
      <c r="G1499" s="38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</row>
    <row r="1500" spans="3:29" ht="18.75" customHeight="1" hidden="1">
      <c r="C1500" s="37"/>
      <c r="D1500" s="38"/>
      <c r="F1500" s="37"/>
      <c r="G1500" s="38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</row>
    <row r="1501" spans="3:29" ht="18.75" customHeight="1" hidden="1">
      <c r="C1501" s="37"/>
      <c r="D1501" s="38"/>
      <c r="F1501" s="37"/>
      <c r="G1501" s="38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</row>
    <row r="1502" spans="3:29" ht="18.75" customHeight="1" hidden="1">
      <c r="C1502" s="37"/>
      <c r="D1502" s="38"/>
      <c r="F1502" s="37"/>
      <c r="G1502" s="38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</row>
    <row r="1503" spans="3:29" ht="18.75" customHeight="1" hidden="1">
      <c r="C1503" s="37"/>
      <c r="D1503" s="38"/>
      <c r="F1503" s="37"/>
      <c r="G1503" s="38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</row>
    <row r="1504" spans="3:29" ht="18.75" customHeight="1" hidden="1">
      <c r="C1504" s="37"/>
      <c r="D1504" s="38"/>
      <c r="F1504" s="37"/>
      <c r="G1504" s="38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</row>
    <row r="1505" spans="3:29" ht="18.75" customHeight="1" hidden="1">
      <c r="C1505" s="37"/>
      <c r="D1505" s="38"/>
      <c r="F1505" s="37"/>
      <c r="G1505" s="38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</row>
    <row r="1506" spans="3:29" ht="18.75" customHeight="1" hidden="1">
      <c r="C1506" s="37"/>
      <c r="D1506" s="38"/>
      <c r="F1506" s="37"/>
      <c r="G1506" s="38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</row>
    <row r="1507" spans="3:29" ht="18.75" customHeight="1" hidden="1">
      <c r="C1507" s="37"/>
      <c r="D1507" s="38"/>
      <c r="F1507" s="37"/>
      <c r="G1507" s="38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</row>
    <row r="1508" spans="3:29" ht="18.75" customHeight="1" hidden="1">
      <c r="C1508" s="37"/>
      <c r="D1508" s="38"/>
      <c r="F1508" s="37"/>
      <c r="G1508" s="38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</row>
    <row r="1509" spans="3:29" ht="18.75" customHeight="1" hidden="1">
      <c r="C1509" s="37"/>
      <c r="D1509" s="38"/>
      <c r="F1509" s="37"/>
      <c r="G1509" s="38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</row>
    <row r="1510" spans="3:29" ht="18.75" customHeight="1" hidden="1">
      <c r="C1510" s="37"/>
      <c r="D1510" s="38"/>
      <c r="F1510" s="37"/>
      <c r="G1510" s="38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</row>
    <row r="1511" spans="3:29" ht="18.75" customHeight="1" hidden="1">
      <c r="C1511" s="37"/>
      <c r="D1511" s="38"/>
      <c r="F1511" s="37"/>
      <c r="G1511" s="38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</row>
    <row r="1512" spans="3:29" ht="18.75" customHeight="1" hidden="1">
      <c r="C1512" s="37"/>
      <c r="D1512" s="38"/>
      <c r="F1512" s="37"/>
      <c r="G1512" s="38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</row>
    <row r="1513" spans="3:29" ht="18.75" customHeight="1" hidden="1">
      <c r="C1513" s="37"/>
      <c r="D1513" s="38"/>
      <c r="F1513" s="37"/>
      <c r="G1513" s="38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</row>
    <row r="1514" spans="3:29" ht="18.75" customHeight="1" hidden="1">
      <c r="C1514" s="37"/>
      <c r="D1514" s="38"/>
      <c r="F1514" s="37"/>
      <c r="G1514" s="38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</row>
    <row r="1515" spans="3:29" ht="18.75" customHeight="1" hidden="1">
      <c r="C1515" s="37"/>
      <c r="D1515" s="38"/>
      <c r="F1515" s="37"/>
      <c r="G1515" s="38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</row>
    <row r="1516" spans="3:29" ht="18.75" customHeight="1" hidden="1">
      <c r="C1516" s="37"/>
      <c r="D1516" s="38"/>
      <c r="F1516" s="37"/>
      <c r="G1516" s="38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</row>
    <row r="1517" spans="3:29" ht="18.75" customHeight="1" hidden="1">
      <c r="C1517" s="37"/>
      <c r="D1517" s="38"/>
      <c r="F1517" s="37"/>
      <c r="G1517" s="38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</row>
    <row r="1518" spans="3:29" ht="18.75" customHeight="1" hidden="1">
      <c r="C1518" s="37"/>
      <c r="D1518" s="38"/>
      <c r="F1518" s="37"/>
      <c r="G1518" s="38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</row>
    <row r="1519" spans="3:29" ht="18.75" customHeight="1" hidden="1">
      <c r="C1519" s="37"/>
      <c r="D1519" s="38"/>
      <c r="F1519" s="37"/>
      <c r="G1519" s="38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</row>
    <row r="1520" spans="3:29" ht="18.75" customHeight="1" hidden="1">
      <c r="C1520" s="37"/>
      <c r="D1520" s="38"/>
      <c r="F1520" s="37"/>
      <c r="G1520" s="38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</row>
    <row r="1521" spans="3:29" ht="18.75" customHeight="1" hidden="1">
      <c r="C1521" s="37"/>
      <c r="D1521" s="38"/>
      <c r="F1521" s="37"/>
      <c r="G1521" s="38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</row>
    <row r="1522" spans="3:29" ht="18.75" customHeight="1" hidden="1">
      <c r="C1522" s="37"/>
      <c r="D1522" s="38"/>
      <c r="F1522" s="37"/>
      <c r="G1522" s="38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</row>
    <row r="1523" spans="3:29" ht="18.75" customHeight="1" hidden="1">
      <c r="C1523" s="37"/>
      <c r="D1523" s="38"/>
      <c r="F1523" s="37"/>
      <c r="G1523" s="38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</row>
    <row r="1524" spans="3:29" ht="18.75" customHeight="1" hidden="1">
      <c r="C1524" s="37"/>
      <c r="D1524" s="38"/>
      <c r="F1524" s="37"/>
      <c r="G1524" s="38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</row>
    <row r="1525" spans="3:29" ht="18.75" customHeight="1" hidden="1">
      <c r="C1525" s="37"/>
      <c r="D1525" s="38"/>
      <c r="F1525" s="37"/>
      <c r="G1525" s="38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</row>
    <row r="1526" spans="3:29" ht="18.75" customHeight="1" hidden="1">
      <c r="C1526" s="37"/>
      <c r="D1526" s="38"/>
      <c r="F1526" s="37"/>
      <c r="G1526" s="38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</row>
    <row r="1527" spans="3:29" ht="18.75" customHeight="1" hidden="1">
      <c r="C1527" s="37"/>
      <c r="D1527" s="38"/>
      <c r="F1527" s="37"/>
      <c r="G1527" s="38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</row>
    <row r="1528" spans="3:29" ht="18.75" customHeight="1" hidden="1">
      <c r="C1528" s="37"/>
      <c r="D1528" s="38"/>
      <c r="F1528" s="37"/>
      <c r="G1528" s="38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</row>
    <row r="1529" spans="3:29" ht="18.75" customHeight="1" hidden="1">
      <c r="C1529" s="37"/>
      <c r="D1529" s="38"/>
      <c r="F1529" s="37"/>
      <c r="G1529" s="38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</row>
    <row r="1530" spans="3:29" ht="18.75" customHeight="1" hidden="1">
      <c r="C1530" s="37"/>
      <c r="D1530" s="38"/>
      <c r="F1530" s="37"/>
      <c r="G1530" s="38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</row>
    <row r="1531" spans="3:29" ht="18.75" customHeight="1" hidden="1">
      <c r="C1531" s="37"/>
      <c r="D1531" s="38"/>
      <c r="F1531" s="37"/>
      <c r="G1531" s="38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</row>
    <row r="1532" spans="3:29" ht="18.75" customHeight="1" hidden="1">
      <c r="C1532" s="37"/>
      <c r="D1532" s="38"/>
      <c r="F1532" s="37"/>
      <c r="G1532" s="38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</row>
    <row r="1533" spans="3:29" ht="18.75" customHeight="1" hidden="1">
      <c r="C1533" s="37"/>
      <c r="D1533" s="38"/>
      <c r="F1533" s="37"/>
      <c r="G1533" s="38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</row>
    <row r="1534" spans="3:29" ht="18.75" customHeight="1" hidden="1">
      <c r="C1534" s="37"/>
      <c r="D1534" s="38"/>
      <c r="F1534" s="37"/>
      <c r="G1534" s="38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</row>
    <row r="1535" spans="3:29" ht="18.75" customHeight="1" hidden="1">
      <c r="C1535" s="37"/>
      <c r="D1535" s="38"/>
      <c r="F1535" s="37"/>
      <c r="G1535" s="38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</row>
    <row r="1536" spans="3:29" ht="18.75" customHeight="1" hidden="1">
      <c r="C1536" s="37"/>
      <c r="D1536" s="38"/>
      <c r="F1536" s="37"/>
      <c r="G1536" s="38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</row>
    <row r="1537" spans="3:29" ht="18.75" customHeight="1" hidden="1">
      <c r="C1537" s="37"/>
      <c r="D1537" s="38"/>
      <c r="F1537" s="37"/>
      <c r="G1537" s="38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</row>
    <row r="1538" spans="3:29" ht="18.75" customHeight="1" hidden="1">
      <c r="C1538" s="37"/>
      <c r="D1538" s="38"/>
      <c r="F1538" s="37"/>
      <c r="G1538" s="38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</row>
    <row r="1539" spans="3:29" ht="18.75" customHeight="1" hidden="1">
      <c r="C1539" s="37"/>
      <c r="D1539" s="38"/>
      <c r="F1539" s="37"/>
      <c r="G1539" s="38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</row>
    <row r="1540" spans="3:29" ht="18.75" customHeight="1" hidden="1">
      <c r="C1540" s="37"/>
      <c r="D1540" s="38"/>
      <c r="F1540" s="37"/>
      <c r="G1540" s="38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</row>
    <row r="1541" spans="3:29" ht="18.75" customHeight="1" hidden="1">
      <c r="C1541" s="37"/>
      <c r="D1541" s="38"/>
      <c r="F1541" s="37"/>
      <c r="G1541" s="38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</row>
    <row r="1542" spans="3:29" ht="18.75" customHeight="1" hidden="1">
      <c r="C1542" s="37"/>
      <c r="D1542" s="38"/>
      <c r="F1542" s="37"/>
      <c r="G1542" s="38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</row>
    <row r="1543" spans="3:29" ht="18.75" customHeight="1" hidden="1">
      <c r="C1543" s="37"/>
      <c r="D1543" s="38"/>
      <c r="F1543" s="37"/>
      <c r="G1543" s="38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</row>
    <row r="1544" spans="3:29" ht="18.75" customHeight="1" hidden="1">
      <c r="C1544" s="37"/>
      <c r="D1544" s="38"/>
      <c r="F1544" s="37"/>
      <c r="G1544" s="38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</row>
    <row r="1545" spans="3:29" ht="18.75" customHeight="1" hidden="1">
      <c r="C1545" s="37"/>
      <c r="D1545" s="38"/>
      <c r="F1545" s="37"/>
      <c r="G1545" s="38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</row>
    <row r="1546" spans="3:29" ht="18.75" customHeight="1" hidden="1">
      <c r="C1546" s="37"/>
      <c r="D1546" s="38"/>
      <c r="F1546" s="37"/>
      <c r="G1546" s="38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</row>
    <row r="1547" spans="3:29" ht="18.75" customHeight="1" hidden="1">
      <c r="C1547" s="37"/>
      <c r="D1547" s="38"/>
      <c r="F1547" s="37"/>
      <c r="G1547" s="38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</row>
    <row r="1548" spans="3:29" ht="18.75" customHeight="1" hidden="1">
      <c r="C1548" s="37"/>
      <c r="D1548" s="38"/>
      <c r="F1548" s="37"/>
      <c r="G1548" s="38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</row>
    <row r="1549" spans="3:29" ht="18.75" customHeight="1" hidden="1">
      <c r="C1549" s="37"/>
      <c r="D1549" s="38"/>
      <c r="F1549" s="37"/>
      <c r="G1549" s="38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</row>
    <row r="1550" spans="3:29" ht="18.75" customHeight="1" hidden="1">
      <c r="C1550" s="37"/>
      <c r="D1550" s="38"/>
      <c r="F1550" s="37"/>
      <c r="G1550" s="38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</row>
    <row r="1551" spans="3:29" ht="18.75" customHeight="1" hidden="1">
      <c r="C1551" s="37"/>
      <c r="D1551" s="38"/>
      <c r="F1551" s="37"/>
      <c r="G1551" s="38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</row>
    <row r="1552" spans="3:29" ht="18.75" customHeight="1" hidden="1">
      <c r="C1552" s="37"/>
      <c r="D1552" s="38"/>
      <c r="F1552" s="37"/>
      <c r="G1552" s="38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</row>
    <row r="1553" spans="3:29" ht="18.75" customHeight="1" hidden="1">
      <c r="C1553" s="37"/>
      <c r="D1553" s="38"/>
      <c r="F1553" s="37"/>
      <c r="G1553" s="38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</row>
    <row r="1554" spans="3:29" ht="18.75" customHeight="1" hidden="1">
      <c r="C1554" s="37"/>
      <c r="D1554" s="38"/>
      <c r="F1554" s="37"/>
      <c r="G1554" s="38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</row>
    <row r="1555" spans="3:29" ht="18.75" customHeight="1" hidden="1">
      <c r="C1555" s="37"/>
      <c r="D1555" s="38"/>
      <c r="F1555" s="37"/>
      <c r="G1555" s="38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</row>
    <row r="1556" spans="3:29" ht="18.75" customHeight="1" hidden="1">
      <c r="C1556" s="37"/>
      <c r="D1556" s="38"/>
      <c r="F1556" s="37"/>
      <c r="G1556" s="38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</row>
    <row r="1557" spans="3:29" ht="18.75" customHeight="1" hidden="1">
      <c r="C1557" s="37"/>
      <c r="D1557" s="38"/>
      <c r="F1557" s="37"/>
      <c r="G1557" s="38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</row>
    <row r="1558" spans="3:29" ht="18.75" customHeight="1" hidden="1">
      <c r="C1558" s="37"/>
      <c r="D1558" s="38"/>
      <c r="F1558" s="37"/>
      <c r="G1558" s="38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</row>
    <row r="1559" spans="3:29" ht="18.75" customHeight="1" hidden="1">
      <c r="C1559" s="37"/>
      <c r="D1559" s="38"/>
      <c r="F1559" s="37"/>
      <c r="G1559" s="38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</row>
    <row r="1560" spans="3:29" ht="18.75" customHeight="1" hidden="1">
      <c r="C1560" s="37"/>
      <c r="D1560" s="38"/>
      <c r="F1560" s="37"/>
      <c r="G1560" s="38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</row>
    <row r="1561" spans="3:29" ht="18.75" customHeight="1" hidden="1">
      <c r="C1561" s="37"/>
      <c r="D1561" s="38"/>
      <c r="F1561" s="37"/>
      <c r="G1561" s="38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</row>
    <row r="1562" spans="3:29" ht="18.75" customHeight="1" hidden="1">
      <c r="C1562" s="37"/>
      <c r="D1562" s="38"/>
      <c r="F1562" s="37"/>
      <c r="G1562" s="38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</row>
    <row r="1563" spans="3:29" ht="18.75" customHeight="1" hidden="1">
      <c r="C1563" s="37"/>
      <c r="D1563" s="38"/>
      <c r="F1563" s="37"/>
      <c r="G1563" s="38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</row>
    <row r="1564" spans="3:29" ht="18.75" customHeight="1" hidden="1">
      <c r="C1564" s="37"/>
      <c r="D1564" s="38"/>
      <c r="F1564" s="37"/>
      <c r="G1564" s="38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</row>
    <row r="1565" spans="3:29" ht="18.75" customHeight="1" hidden="1">
      <c r="C1565" s="37"/>
      <c r="D1565" s="38"/>
      <c r="F1565" s="37"/>
      <c r="G1565" s="38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</row>
    <row r="1566" spans="3:29" ht="18.75" customHeight="1" hidden="1">
      <c r="C1566" s="37"/>
      <c r="D1566" s="38"/>
      <c r="F1566" s="37"/>
      <c r="G1566" s="38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</row>
    <row r="1567" spans="3:29" ht="18.75" customHeight="1" hidden="1">
      <c r="C1567" s="37"/>
      <c r="D1567" s="38"/>
      <c r="F1567" s="37"/>
      <c r="G1567" s="38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</row>
    <row r="1568" spans="3:29" ht="18.75" customHeight="1" hidden="1">
      <c r="C1568" s="37"/>
      <c r="D1568" s="38"/>
      <c r="F1568" s="37"/>
      <c r="G1568" s="38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</row>
    <row r="1569" spans="3:29" ht="18.75" customHeight="1" hidden="1">
      <c r="C1569" s="37"/>
      <c r="D1569" s="38"/>
      <c r="F1569" s="37"/>
      <c r="G1569" s="38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</row>
    <row r="1570" spans="3:29" ht="18.75" customHeight="1" hidden="1">
      <c r="C1570" s="37"/>
      <c r="D1570" s="38"/>
      <c r="F1570" s="37"/>
      <c r="G1570" s="38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</row>
    <row r="1571" spans="3:29" ht="18.75" customHeight="1" hidden="1">
      <c r="C1571" s="37"/>
      <c r="D1571" s="38"/>
      <c r="F1571" s="37"/>
      <c r="G1571" s="38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</row>
    <row r="1572" spans="3:29" ht="18.75" customHeight="1" hidden="1">
      <c r="C1572" s="37"/>
      <c r="D1572" s="38"/>
      <c r="F1572" s="37"/>
      <c r="G1572" s="38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</row>
    <row r="1573" spans="3:29" ht="18.75" customHeight="1" hidden="1">
      <c r="C1573" s="37"/>
      <c r="D1573" s="38"/>
      <c r="F1573" s="37"/>
      <c r="G1573" s="38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</row>
    <row r="1574" spans="3:29" ht="18.75" customHeight="1" hidden="1">
      <c r="C1574" s="37"/>
      <c r="D1574" s="38"/>
      <c r="F1574" s="37"/>
      <c r="G1574" s="38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</row>
    <row r="1575" spans="3:29" ht="18.75" customHeight="1" hidden="1">
      <c r="C1575" s="37"/>
      <c r="D1575" s="38"/>
      <c r="F1575" s="37"/>
      <c r="G1575" s="38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</row>
    <row r="1576" spans="3:29" ht="18.75" customHeight="1" hidden="1">
      <c r="C1576" s="37"/>
      <c r="D1576" s="38"/>
      <c r="F1576" s="37"/>
      <c r="G1576" s="38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</row>
    <row r="1577" spans="3:29" ht="18.75" customHeight="1" hidden="1">
      <c r="C1577" s="37"/>
      <c r="D1577" s="38"/>
      <c r="F1577" s="37"/>
      <c r="G1577" s="38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</row>
    <row r="1578" spans="3:29" ht="18.75" customHeight="1" hidden="1">
      <c r="C1578" s="37"/>
      <c r="D1578" s="38"/>
      <c r="F1578" s="37"/>
      <c r="G1578" s="38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</row>
    <row r="1579" spans="3:29" ht="18.75" customHeight="1" hidden="1">
      <c r="C1579" s="37"/>
      <c r="D1579" s="38"/>
      <c r="F1579" s="37"/>
      <c r="G1579" s="38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</row>
    <row r="1580" spans="3:29" ht="18.75" customHeight="1" hidden="1">
      <c r="C1580" s="37"/>
      <c r="D1580" s="38"/>
      <c r="F1580" s="37"/>
      <c r="G1580" s="38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</row>
    <row r="1581" spans="3:29" ht="18.75" customHeight="1" hidden="1">
      <c r="C1581" s="37"/>
      <c r="D1581" s="38"/>
      <c r="F1581" s="37"/>
      <c r="G1581" s="38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</row>
    <row r="1582" spans="3:29" ht="18.75" customHeight="1" hidden="1">
      <c r="C1582" s="37"/>
      <c r="D1582" s="38"/>
      <c r="F1582" s="37"/>
      <c r="G1582" s="38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</row>
    <row r="1583" spans="3:29" ht="18.75" customHeight="1" hidden="1">
      <c r="C1583" s="37"/>
      <c r="D1583" s="38"/>
      <c r="F1583" s="37"/>
      <c r="G1583" s="38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</row>
    <row r="1584" spans="3:29" ht="18.75" customHeight="1" hidden="1">
      <c r="C1584" s="37"/>
      <c r="D1584" s="38"/>
      <c r="F1584" s="37"/>
      <c r="G1584" s="38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</row>
    <row r="1585" spans="3:29" ht="18.75" customHeight="1" hidden="1">
      <c r="C1585" s="37"/>
      <c r="D1585" s="38"/>
      <c r="F1585" s="37"/>
      <c r="G1585" s="38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</row>
    <row r="1586" spans="3:29" ht="18.75" customHeight="1" hidden="1">
      <c r="C1586" s="37"/>
      <c r="D1586" s="38"/>
      <c r="F1586" s="37"/>
      <c r="G1586" s="38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</row>
    <row r="1587" spans="3:29" ht="18.75" customHeight="1" hidden="1">
      <c r="C1587" s="37"/>
      <c r="D1587" s="38"/>
      <c r="F1587" s="37"/>
      <c r="G1587" s="38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</row>
    <row r="1588" spans="3:29" ht="18.75" customHeight="1" hidden="1">
      <c r="C1588" s="37"/>
      <c r="D1588" s="38"/>
      <c r="F1588" s="37"/>
      <c r="G1588" s="38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</row>
    <row r="1589" spans="3:29" ht="18.75" customHeight="1" hidden="1">
      <c r="C1589" s="37"/>
      <c r="D1589" s="38"/>
      <c r="F1589" s="37"/>
      <c r="G1589" s="38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</row>
    <row r="1590" spans="3:29" ht="18.75" customHeight="1" hidden="1">
      <c r="C1590" s="37"/>
      <c r="D1590" s="38"/>
      <c r="F1590" s="37"/>
      <c r="G1590" s="38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</row>
    <row r="1591" spans="3:29" ht="18.75" customHeight="1" hidden="1">
      <c r="C1591" s="37"/>
      <c r="D1591" s="38"/>
      <c r="F1591" s="37"/>
      <c r="G1591" s="38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</row>
    <row r="1592" spans="3:29" ht="18.75" customHeight="1" hidden="1">
      <c r="C1592" s="37"/>
      <c r="D1592" s="38"/>
      <c r="F1592" s="37"/>
      <c r="G1592" s="38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</row>
    <row r="1593" spans="3:29" ht="18.75" customHeight="1" hidden="1">
      <c r="C1593" s="37"/>
      <c r="D1593" s="38"/>
      <c r="F1593" s="37"/>
      <c r="G1593" s="38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</row>
    <row r="1594" spans="3:29" ht="18.75" customHeight="1" hidden="1">
      <c r="C1594" s="37"/>
      <c r="D1594" s="38"/>
      <c r="F1594" s="37"/>
      <c r="G1594" s="38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</row>
    <row r="1595" spans="3:29" ht="18.75" customHeight="1" hidden="1">
      <c r="C1595" s="37"/>
      <c r="D1595" s="38"/>
      <c r="F1595" s="37"/>
      <c r="G1595" s="38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</row>
    <row r="1596" spans="3:29" ht="18.75" customHeight="1" hidden="1">
      <c r="C1596" s="37"/>
      <c r="D1596" s="38"/>
      <c r="F1596" s="37"/>
      <c r="G1596" s="38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</row>
    <row r="1597" spans="3:29" ht="18.75" customHeight="1" hidden="1">
      <c r="C1597" s="37"/>
      <c r="D1597" s="38"/>
      <c r="F1597" s="37"/>
      <c r="G1597" s="38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</row>
    <row r="1598" spans="3:29" ht="18.75" customHeight="1" hidden="1">
      <c r="C1598" s="37"/>
      <c r="D1598" s="38"/>
      <c r="F1598" s="37"/>
      <c r="G1598" s="38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</row>
    <row r="1599" spans="3:29" ht="18.75" customHeight="1" hidden="1">
      <c r="C1599" s="37"/>
      <c r="D1599" s="38"/>
      <c r="F1599" s="37"/>
      <c r="G1599" s="38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</row>
    <row r="1600" spans="3:29" ht="18.75" customHeight="1" hidden="1">
      <c r="C1600" s="37"/>
      <c r="D1600" s="38"/>
      <c r="F1600" s="37"/>
      <c r="G1600" s="38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</row>
    <row r="1601" spans="3:29" ht="18.75" customHeight="1" hidden="1">
      <c r="C1601" s="37"/>
      <c r="D1601" s="38"/>
      <c r="F1601" s="37"/>
      <c r="G1601" s="38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</row>
    <row r="1602" spans="3:29" ht="18.75" customHeight="1" hidden="1">
      <c r="C1602" s="37"/>
      <c r="D1602" s="38"/>
      <c r="F1602" s="37"/>
      <c r="G1602" s="38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</row>
    <row r="1603" spans="3:29" ht="18.75" customHeight="1" hidden="1">
      <c r="C1603" s="37"/>
      <c r="D1603" s="38"/>
      <c r="F1603" s="37"/>
      <c r="G1603" s="38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</row>
    <row r="1604" spans="3:29" ht="18.75" customHeight="1" hidden="1">
      <c r="C1604" s="37"/>
      <c r="D1604" s="38"/>
      <c r="F1604" s="37"/>
      <c r="G1604" s="38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</row>
    <row r="1605" spans="3:29" ht="18.75" customHeight="1" hidden="1">
      <c r="C1605" s="37"/>
      <c r="D1605" s="38"/>
      <c r="F1605" s="37"/>
      <c r="G1605" s="38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</row>
    <row r="1606" spans="3:29" ht="18.75" customHeight="1" hidden="1">
      <c r="C1606" s="37"/>
      <c r="D1606" s="38"/>
      <c r="F1606" s="37"/>
      <c r="G1606" s="38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</row>
    <row r="1607" spans="3:29" ht="18.75" customHeight="1" hidden="1">
      <c r="C1607" s="37"/>
      <c r="D1607" s="38"/>
      <c r="F1607" s="37"/>
      <c r="G1607" s="38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</row>
    <row r="1608" spans="3:29" ht="18.75" customHeight="1" hidden="1">
      <c r="C1608" s="37"/>
      <c r="D1608" s="38"/>
      <c r="F1608" s="37"/>
      <c r="G1608" s="38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</row>
    <row r="1609" spans="3:29" ht="18.75" customHeight="1" hidden="1">
      <c r="C1609" s="37"/>
      <c r="D1609" s="38"/>
      <c r="F1609" s="37"/>
      <c r="G1609" s="38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</row>
    <row r="1610" spans="3:29" ht="18.75" customHeight="1" hidden="1">
      <c r="C1610" s="37"/>
      <c r="D1610" s="38"/>
      <c r="F1610" s="37"/>
      <c r="G1610" s="38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</row>
    <row r="1611" spans="3:29" ht="18.75" customHeight="1" hidden="1">
      <c r="C1611" s="37"/>
      <c r="D1611" s="38"/>
      <c r="F1611" s="37"/>
      <c r="G1611" s="38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</row>
    <row r="1612" spans="3:29" ht="18.75" customHeight="1" hidden="1">
      <c r="C1612" s="37"/>
      <c r="D1612" s="38"/>
      <c r="F1612" s="37"/>
      <c r="G1612" s="38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</row>
    <row r="1613" spans="3:29" ht="18.75" customHeight="1" hidden="1">
      <c r="C1613" s="37"/>
      <c r="D1613" s="38"/>
      <c r="F1613" s="37"/>
      <c r="G1613" s="38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</row>
    <row r="1614" spans="3:29" ht="18.75" customHeight="1" hidden="1">
      <c r="C1614" s="37"/>
      <c r="D1614" s="38"/>
      <c r="F1614" s="37"/>
      <c r="G1614" s="38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</row>
    <row r="1615" spans="3:29" ht="18.75" customHeight="1" hidden="1">
      <c r="C1615" s="37"/>
      <c r="D1615" s="38"/>
      <c r="F1615" s="37"/>
      <c r="G1615" s="38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</row>
    <row r="1616" spans="3:29" ht="18.75" customHeight="1" hidden="1">
      <c r="C1616" s="37"/>
      <c r="D1616" s="38"/>
      <c r="F1616" s="37"/>
      <c r="G1616" s="38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</row>
    <row r="1617" spans="3:29" ht="18.75" customHeight="1" hidden="1">
      <c r="C1617" s="37"/>
      <c r="D1617" s="38"/>
      <c r="F1617" s="37"/>
      <c r="G1617" s="38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</row>
    <row r="1618" spans="3:29" ht="18.75" customHeight="1" hidden="1">
      <c r="C1618" s="37"/>
      <c r="D1618" s="38"/>
      <c r="F1618" s="37"/>
      <c r="G1618" s="38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</row>
    <row r="1619" spans="3:29" ht="18.75" customHeight="1" hidden="1">
      <c r="C1619" s="37"/>
      <c r="D1619" s="38"/>
      <c r="F1619" s="37"/>
      <c r="G1619" s="38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</row>
    <row r="1620" spans="3:29" ht="18.75" customHeight="1" hidden="1">
      <c r="C1620" s="37"/>
      <c r="D1620" s="38"/>
      <c r="F1620" s="37"/>
      <c r="G1620" s="38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</row>
    <row r="1621" spans="3:29" ht="18.75" customHeight="1" hidden="1">
      <c r="C1621" s="37"/>
      <c r="D1621" s="38"/>
      <c r="F1621" s="37"/>
      <c r="G1621" s="38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</row>
    <row r="1622" spans="3:29" ht="18.75" customHeight="1" hidden="1">
      <c r="C1622" s="37"/>
      <c r="D1622" s="38"/>
      <c r="F1622" s="37"/>
      <c r="G1622" s="38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</row>
    <row r="1623" spans="3:29" ht="18.75" customHeight="1" hidden="1">
      <c r="C1623" s="37"/>
      <c r="D1623" s="38"/>
      <c r="F1623" s="37"/>
      <c r="G1623" s="38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</row>
    <row r="1624" spans="3:29" ht="18.75" customHeight="1" hidden="1">
      <c r="C1624" s="37"/>
      <c r="D1624" s="38"/>
      <c r="F1624" s="37"/>
      <c r="G1624" s="38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</row>
    <row r="1625" spans="3:29" ht="18.75" customHeight="1" hidden="1">
      <c r="C1625" s="37"/>
      <c r="D1625" s="38"/>
      <c r="F1625" s="37"/>
      <c r="G1625" s="38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</row>
    <row r="1626" spans="3:29" ht="18.75" customHeight="1" hidden="1">
      <c r="C1626" s="37"/>
      <c r="D1626" s="38"/>
      <c r="F1626" s="37"/>
      <c r="G1626" s="38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</row>
    <row r="1627" spans="3:29" ht="18.75" customHeight="1" hidden="1">
      <c r="C1627" s="37"/>
      <c r="D1627" s="38"/>
      <c r="F1627" s="37"/>
      <c r="G1627" s="38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</row>
    <row r="1628" spans="3:29" ht="18.75" customHeight="1" hidden="1">
      <c r="C1628" s="37"/>
      <c r="D1628" s="38"/>
      <c r="F1628" s="37"/>
      <c r="G1628" s="38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</row>
    <row r="1629" spans="3:29" ht="18.75" customHeight="1" hidden="1">
      <c r="C1629" s="37"/>
      <c r="D1629" s="38"/>
      <c r="F1629" s="37"/>
      <c r="G1629" s="38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</row>
    <row r="1630" spans="3:29" ht="18.75" customHeight="1" hidden="1">
      <c r="C1630" s="37"/>
      <c r="D1630" s="38"/>
      <c r="F1630" s="37"/>
      <c r="G1630" s="38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</row>
    <row r="1631" spans="3:29" ht="18.75" customHeight="1" hidden="1">
      <c r="C1631" s="37"/>
      <c r="D1631" s="38"/>
      <c r="F1631" s="37"/>
      <c r="G1631" s="38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</row>
    <row r="1632" spans="3:29" ht="18.75" customHeight="1" hidden="1">
      <c r="C1632" s="37"/>
      <c r="D1632" s="38"/>
      <c r="F1632" s="37"/>
      <c r="G1632" s="38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</row>
    <row r="1633" spans="3:29" ht="18.75" customHeight="1" hidden="1">
      <c r="C1633" s="37"/>
      <c r="D1633" s="38"/>
      <c r="F1633" s="37"/>
      <c r="G1633" s="38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</row>
    <row r="1634" spans="3:29" ht="18.75" customHeight="1" hidden="1">
      <c r="C1634" s="37"/>
      <c r="D1634" s="38"/>
      <c r="F1634" s="37"/>
      <c r="G1634" s="38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</row>
    <row r="1635" spans="3:29" ht="18.75" customHeight="1" hidden="1">
      <c r="C1635" s="37"/>
      <c r="D1635" s="38"/>
      <c r="F1635" s="37"/>
      <c r="G1635" s="38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</row>
    <row r="1636" spans="3:29" ht="18.75" customHeight="1" hidden="1">
      <c r="C1636" s="37"/>
      <c r="D1636" s="38"/>
      <c r="F1636" s="37"/>
      <c r="G1636" s="38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</row>
    <row r="1637" spans="3:29" ht="18.75" customHeight="1" hidden="1">
      <c r="C1637" s="37"/>
      <c r="D1637" s="38"/>
      <c r="F1637" s="37"/>
      <c r="G1637" s="38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</row>
    <row r="1638" spans="3:29" ht="18.75" customHeight="1" hidden="1">
      <c r="C1638" s="37"/>
      <c r="D1638" s="38"/>
      <c r="F1638" s="37"/>
      <c r="G1638" s="38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</row>
    <row r="1639" spans="3:29" ht="18.75" customHeight="1" hidden="1">
      <c r="C1639" s="37"/>
      <c r="D1639" s="38"/>
      <c r="F1639" s="37"/>
      <c r="G1639" s="38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</row>
    <row r="1640" spans="3:29" ht="18.75" customHeight="1" hidden="1">
      <c r="C1640" s="37"/>
      <c r="D1640" s="38"/>
      <c r="F1640" s="37"/>
      <c r="G1640" s="38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</row>
    <row r="1641" spans="3:29" ht="18.75" customHeight="1" hidden="1">
      <c r="C1641" s="37"/>
      <c r="D1641" s="38"/>
      <c r="F1641" s="37"/>
      <c r="G1641" s="38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</row>
    <row r="1642" spans="3:29" ht="18.75" customHeight="1" hidden="1">
      <c r="C1642" s="37"/>
      <c r="D1642" s="38"/>
      <c r="F1642" s="37"/>
      <c r="G1642" s="38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</row>
    <row r="1643" spans="3:29" ht="18.75" customHeight="1" hidden="1">
      <c r="C1643" s="37"/>
      <c r="D1643" s="38"/>
      <c r="F1643" s="37"/>
      <c r="G1643" s="38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</row>
    <row r="1644" spans="3:29" ht="18.75" customHeight="1" hidden="1">
      <c r="C1644" s="37"/>
      <c r="D1644" s="38"/>
      <c r="F1644" s="37"/>
      <c r="G1644" s="38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</row>
    <row r="1645" spans="3:29" ht="18.75" customHeight="1" hidden="1">
      <c r="C1645" s="37"/>
      <c r="D1645" s="38"/>
      <c r="F1645" s="37"/>
      <c r="G1645" s="38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</row>
    <row r="1646" spans="3:29" ht="18.75" customHeight="1" hidden="1">
      <c r="C1646" s="37"/>
      <c r="D1646" s="38"/>
      <c r="F1646" s="37"/>
      <c r="G1646" s="38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</row>
    <row r="1647" spans="3:29" ht="18.75" customHeight="1" hidden="1">
      <c r="C1647" s="37"/>
      <c r="D1647" s="38"/>
      <c r="F1647" s="37"/>
      <c r="G1647" s="38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</row>
    <row r="1648" spans="3:29" ht="18.75" customHeight="1" hidden="1">
      <c r="C1648" s="37"/>
      <c r="D1648" s="38"/>
      <c r="F1648" s="37"/>
      <c r="G1648" s="38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</row>
    <row r="1649" spans="3:29" ht="18.75" customHeight="1" hidden="1">
      <c r="C1649" s="37"/>
      <c r="D1649" s="38"/>
      <c r="F1649" s="37"/>
      <c r="G1649" s="38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</row>
    <row r="1650" spans="3:29" ht="18.75" customHeight="1" hidden="1">
      <c r="C1650" s="37"/>
      <c r="D1650" s="38"/>
      <c r="F1650" s="37"/>
      <c r="G1650" s="38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</row>
    <row r="1651" spans="3:29" ht="18.75" customHeight="1" hidden="1">
      <c r="C1651" s="37"/>
      <c r="D1651" s="38"/>
      <c r="F1651" s="37"/>
      <c r="G1651" s="38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</row>
    <row r="1652" spans="3:29" ht="18.75" customHeight="1" hidden="1">
      <c r="C1652" s="37"/>
      <c r="D1652" s="38"/>
      <c r="F1652" s="37"/>
      <c r="G1652" s="38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</row>
    <row r="1653" spans="3:29" ht="18.75" customHeight="1" hidden="1">
      <c r="C1653" s="37"/>
      <c r="D1653" s="38"/>
      <c r="F1653" s="37"/>
      <c r="G1653" s="38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</row>
    <row r="1654" spans="3:29" ht="18.75" customHeight="1" hidden="1">
      <c r="C1654" s="37"/>
      <c r="D1654" s="38"/>
      <c r="F1654" s="37"/>
      <c r="G1654" s="38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</row>
    <row r="1655" spans="3:29" ht="18.75" customHeight="1" hidden="1">
      <c r="C1655" s="37"/>
      <c r="D1655" s="38"/>
      <c r="F1655" s="37"/>
      <c r="G1655" s="38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</row>
    <row r="1656" spans="3:29" ht="18.75" customHeight="1" hidden="1">
      <c r="C1656" s="37"/>
      <c r="D1656" s="38"/>
      <c r="F1656" s="37"/>
      <c r="G1656" s="38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</row>
    <row r="1657" spans="3:29" ht="18.75" customHeight="1" hidden="1">
      <c r="C1657" s="37"/>
      <c r="D1657" s="38"/>
      <c r="F1657" s="37"/>
      <c r="G1657" s="38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</row>
    <row r="1658" spans="3:29" ht="18.75" customHeight="1" hidden="1">
      <c r="C1658" s="37"/>
      <c r="D1658" s="38"/>
      <c r="F1658" s="37"/>
      <c r="G1658" s="38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</row>
    <row r="1659" spans="3:29" ht="18.75" customHeight="1" hidden="1">
      <c r="C1659" s="37"/>
      <c r="D1659" s="38"/>
      <c r="F1659" s="37"/>
      <c r="G1659" s="38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</row>
    <row r="1660" spans="3:29" ht="18.75" customHeight="1" hidden="1">
      <c r="C1660" s="37"/>
      <c r="D1660" s="38"/>
      <c r="F1660" s="37"/>
      <c r="G1660" s="38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</row>
    <row r="1661" spans="3:29" ht="18.75" customHeight="1" hidden="1">
      <c r="C1661" s="37"/>
      <c r="D1661" s="38"/>
      <c r="F1661" s="37"/>
      <c r="G1661" s="38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</row>
    <row r="1662" spans="3:29" ht="18.75" customHeight="1" hidden="1">
      <c r="C1662" s="37"/>
      <c r="D1662" s="38"/>
      <c r="F1662" s="37"/>
      <c r="G1662" s="38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</row>
    <row r="1663" spans="3:29" ht="18.75" customHeight="1" hidden="1">
      <c r="C1663" s="37"/>
      <c r="D1663" s="38"/>
      <c r="F1663" s="37"/>
      <c r="G1663" s="38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</row>
    <row r="1664" spans="3:29" ht="18.75" customHeight="1" hidden="1">
      <c r="C1664" s="37"/>
      <c r="D1664" s="38"/>
      <c r="F1664" s="37"/>
      <c r="G1664" s="38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</row>
    <row r="1665" spans="3:29" ht="18.75" customHeight="1" hidden="1">
      <c r="C1665" s="37"/>
      <c r="D1665" s="38"/>
      <c r="F1665" s="37"/>
      <c r="G1665" s="38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</row>
    <row r="1666" spans="3:29" ht="18.75" customHeight="1" hidden="1">
      <c r="C1666" s="37"/>
      <c r="D1666" s="38"/>
      <c r="F1666" s="37"/>
      <c r="G1666" s="38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</row>
    <row r="1667" spans="3:29" ht="18.75" customHeight="1" hidden="1">
      <c r="C1667" s="37"/>
      <c r="D1667" s="38"/>
      <c r="F1667" s="37"/>
      <c r="G1667" s="38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</row>
    <row r="1668" spans="3:29" ht="18.75" customHeight="1" hidden="1">
      <c r="C1668" s="37"/>
      <c r="D1668" s="38"/>
      <c r="F1668" s="37"/>
      <c r="G1668" s="38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</row>
    <row r="1669" spans="3:29" ht="18.75" customHeight="1" hidden="1">
      <c r="C1669" s="37"/>
      <c r="D1669" s="38"/>
      <c r="F1669" s="37"/>
      <c r="G1669" s="38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</row>
    <row r="1670" spans="3:29" ht="18.75" customHeight="1" hidden="1">
      <c r="C1670" s="37"/>
      <c r="D1670" s="38"/>
      <c r="F1670" s="37"/>
      <c r="G1670" s="38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</row>
    <row r="1671" spans="3:29" ht="18.75" customHeight="1" hidden="1">
      <c r="C1671" s="37"/>
      <c r="D1671" s="38"/>
      <c r="F1671" s="37"/>
      <c r="G1671" s="38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</row>
    <row r="1672" spans="3:29" ht="18.75" customHeight="1" hidden="1">
      <c r="C1672" s="37"/>
      <c r="D1672" s="38"/>
      <c r="F1672" s="37"/>
      <c r="G1672" s="38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</row>
    <row r="1673" spans="3:29" ht="18.75" customHeight="1" hidden="1">
      <c r="C1673" s="37"/>
      <c r="D1673" s="38"/>
      <c r="F1673" s="37"/>
      <c r="G1673" s="38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</row>
    <row r="1674" spans="3:29" ht="18.75" customHeight="1" hidden="1">
      <c r="C1674" s="37"/>
      <c r="D1674" s="38"/>
      <c r="F1674" s="37"/>
      <c r="G1674" s="38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</row>
    <row r="1675" spans="3:29" ht="18.75" customHeight="1" hidden="1">
      <c r="C1675" s="37"/>
      <c r="D1675" s="38"/>
      <c r="F1675" s="37"/>
      <c r="G1675" s="38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</row>
    <row r="1676" spans="3:29" ht="18.75" customHeight="1" hidden="1">
      <c r="C1676" s="37"/>
      <c r="D1676" s="38"/>
      <c r="F1676" s="37"/>
      <c r="G1676" s="38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</row>
    <row r="1677" spans="3:29" ht="18.75" customHeight="1" hidden="1">
      <c r="C1677" s="37"/>
      <c r="D1677" s="38"/>
      <c r="F1677" s="37"/>
      <c r="G1677" s="38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</row>
    <row r="1678" spans="3:29" ht="18.75" customHeight="1" hidden="1">
      <c r="C1678" s="37"/>
      <c r="D1678" s="38"/>
      <c r="F1678" s="37"/>
      <c r="G1678" s="38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</row>
    <row r="1679" spans="3:29" ht="18.75" customHeight="1" hidden="1">
      <c r="C1679" s="37"/>
      <c r="D1679" s="38"/>
      <c r="F1679" s="37"/>
      <c r="G1679" s="38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</row>
    <row r="1680" spans="3:29" ht="18.75" customHeight="1" hidden="1">
      <c r="C1680" s="37"/>
      <c r="D1680" s="38"/>
      <c r="F1680" s="37"/>
      <c r="G1680" s="38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</row>
    <row r="1681" spans="3:29" ht="18.75" customHeight="1" hidden="1">
      <c r="C1681" s="37"/>
      <c r="D1681" s="38"/>
      <c r="F1681" s="37"/>
      <c r="G1681" s="38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</row>
    <row r="1682" spans="3:29" ht="18.75" customHeight="1" hidden="1">
      <c r="C1682" s="37"/>
      <c r="D1682" s="38"/>
      <c r="F1682" s="37"/>
      <c r="G1682" s="38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</row>
    <row r="1683" spans="3:29" ht="18.75" customHeight="1" hidden="1">
      <c r="C1683" s="37"/>
      <c r="D1683" s="38"/>
      <c r="F1683" s="37"/>
      <c r="G1683" s="38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</row>
    <row r="1684" spans="3:29" ht="18.75" customHeight="1" hidden="1">
      <c r="C1684" s="37"/>
      <c r="D1684" s="38"/>
      <c r="F1684" s="37"/>
      <c r="G1684" s="38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</row>
    <row r="1685" spans="3:29" ht="18.75" customHeight="1" hidden="1">
      <c r="C1685" s="37"/>
      <c r="D1685" s="38"/>
      <c r="F1685" s="37"/>
      <c r="G1685" s="38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</row>
    <row r="1686" spans="3:29" ht="18.75" customHeight="1" hidden="1">
      <c r="C1686" s="37"/>
      <c r="D1686" s="38"/>
      <c r="F1686" s="37"/>
      <c r="G1686" s="38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</row>
    <row r="1687" spans="3:29" ht="18.75" customHeight="1" hidden="1">
      <c r="C1687" s="37"/>
      <c r="D1687" s="38"/>
      <c r="F1687" s="37"/>
      <c r="G1687" s="38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</row>
    <row r="1688" spans="3:29" ht="18.75" customHeight="1" hidden="1">
      <c r="C1688" s="37"/>
      <c r="D1688" s="38"/>
      <c r="F1688" s="37"/>
      <c r="G1688" s="38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</row>
    <row r="1689" spans="3:29" ht="18.75" customHeight="1" hidden="1">
      <c r="C1689" s="37"/>
      <c r="D1689" s="38"/>
      <c r="F1689" s="37"/>
      <c r="G1689" s="38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</row>
    <row r="1690" spans="3:29" ht="18.75" customHeight="1" hidden="1">
      <c r="C1690" s="37"/>
      <c r="D1690" s="38"/>
      <c r="F1690" s="37"/>
      <c r="G1690" s="38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</row>
    <row r="1691" spans="3:29" ht="18.75" customHeight="1" hidden="1">
      <c r="C1691" s="37"/>
      <c r="D1691" s="38"/>
      <c r="F1691" s="37"/>
      <c r="G1691" s="38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</row>
    <row r="1692" spans="3:29" ht="18.75" customHeight="1" hidden="1">
      <c r="C1692" s="37"/>
      <c r="D1692" s="38"/>
      <c r="F1692" s="37"/>
      <c r="G1692" s="38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</row>
    <row r="1693" spans="3:29" ht="18.75" customHeight="1" hidden="1">
      <c r="C1693" s="37"/>
      <c r="D1693" s="38"/>
      <c r="F1693" s="37"/>
      <c r="G1693" s="38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</row>
    <row r="1694" spans="3:29" ht="18.75" customHeight="1" hidden="1">
      <c r="C1694" s="37"/>
      <c r="D1694" s="38"/>
      <c r="F1694" s="37"/>
      <c r="G1694" s="38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</row>
    <row r="1695" spans="3:29" ht="18.75" customHeight="1" hidden="1">
      <c r="C1695" s="37"/>
      <c r="D1695" s="38"/>
      <c r="F1695" s="37"/>
      <c r="G1695" s="38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</row>
    <row r="1696" spans="3:29" ht="18.75" customHeight="1" hidden="1">
      <c r="C1696" s="37"/>
      <c r="D1696" s="38"/>
      <c r="F1696" s="37"/>
      <c r="G1696" s="38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</row>
    <row r="1697" spans="3:29" ht="18.75" customHeight="1" hidden="1">
      <c r="C1697" s="37"/>
      <c r="D1697" s="38"/>
      <c r="F1697" s="37"/>
      <c r="G1697" s="38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</row>
    <row r="1698" spans="3:29" ht="18.75" customHeight="1" hidden="1">
      <c r="C1698" s="37"/>
      <c r="D1698" s="38"/>
      <c r="F1698" s="37"/>
      <c r="G1698" s="38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</row>
    <row r="1699" spans="3:29" ht="18.75" customHeight="1" hidden="1">
      <c r="C1699" s="37"/>
      <c r="D1699" s="38"/>
      <c r="F1699" s="37"/>
      <c r="G1699" s="38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</row>
    <row r="1700" spans="3:29" ht="18.75" customHeight="1" hidden="1">
      <c r="C1700" s="37"/>
      <c r="D1700" s="38"/>
      <c r="F1700" s="37"/>
      <c r="G1700" s="38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</row>
    <row r="1701" spans="3:29" ht="18.75" customHeight="1" hidden="1">
      <c r="C1701" s="37"/>
      <c r="D1701" s="38"/>
      <c r="F1701" s="37"/>
      <c r="G1701" s="38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</row>
    <row r="1702" spans="3:29" ht="18.75" customHeight="1" hidden="1">
      <c r="C1702" s="37"/>
      <c r="D1702" s="38"/>
      <c r="F1702" s="37"/>
      <c r="G1702" s="38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</row>
    <row r="1703" spans="3:29" ht="18.75" customHeight="1" hidden="1">
      <c r="C1703" s="37"/>
      <c r="D1703" s="38"/>
      <c r="F1703" s="37"/>
      <c r="G1703" s="38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</row>
    <row r="1704" spans="3:29" ht="18.75" customHeight="1" hidden="1">
      <c r="C1704" s="37"/>
      <c r="D1704" s="38"/>
      <c r="F1704" s="37"/>
      <c r="G1704" s="38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</row>
    <row r="1705" spans="3:29" ht="18.75" customHeight="1" hidden="1">
      <c r="C1705" s="37"/>
      <c r="D1705" s="38"/>
      <c r="F1705" s="37"/>
      <c r="G1705" s="38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</row>
    <row r="1706" spans="3:29" ht="18.75" customHeight="1" hidden="1">
      <c r="C1706" s="37"/>
      <c r="D1706" s="38"/>
      <c r="F1706" s="37"/>
      <c r="G1706" s="38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</row>
    <row r="1707" spans="3:29" ht="18.75" customHeight="1" hidden="1">
      <c r="C1707" s="37"/>
      <c r="D1707" s="38"/>
      <c r="F1707" s="37"/>
      <c r="G1707" s="38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</row>
    <row r="1708" spans="3:29" ht="18.75" customHeight="1" hidden="1">
      <c r="C1708" s="37"/>
      <c r="D1708" s="38"/>
      <c r="F1708" s="37"/>
      <c r="G1708" s="38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</row>
    <row r="1709" spans="3:29" ht="18.75" customHeight="1" hidden="1">
      <c r="C1709" s="37"/>
      <c r="D1709" s="38"/>
      <c r="F1709" s="37"/>
      <c r="G1709" s="38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</row>
    <row r="1710" spans="3:29" ht="18.75" customHeight="1" hidden="1">
      <c r="C1710" s="37"/>
      <c r="D1710" s="38"/>
      <c r="F1710" s="37"/>
      <c r="G1710" s="38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</row>
    <row r="1711" spans="3:29" ht="18.75" customHeight="1" hidden="1">
      <c r="C1711" s="37"/>
      <c r="D1711" s="38"/>
      <c r="F1711" s="37"/>
      <c r="G1711" s="38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</row>
    <row r="1712" spans="3:29" ht="18.75" customHeight="1" hidden="1">
      <c r="C1712" s="37"/>
      <c r="D1712" s="38"/>
      <c r="F1712" s="37"/>
      <c r="G1712" s="38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</row>
    <row r="1713" spans="3:29" ht="18.75" customHeight="1" hidden="1">
      <c r="C1713" s="37"/>
      <c r="D1713" s="38"/>
      <c r="F1713" s="37"/>
      <c r="G1713" s="38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</row>
    <row r="1714" spans="3:29" ht="18.75" customHeight="1" hidden="1">
      <c r="C1714" s="37"/>
      <c r="D1714" s="38"/>
      <c r="F1714" s="37"/>
      <c r="G1714" s="38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</row>
    <row r="1715" spans="3:29" ht="18.75" customHeight="1" hidden="1">
      <c r="C1715" s="37"/>
      <c r="D1715" s="38"/>
      <c r="F1715" s="37"/>
      <c r="G1715" s="38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</row>
    <row r="1716" spans="3:29" ht="18.75" customHeight="1" hidden="1">
      <c r="C1716" s="37"/>
      <c r="D1716" s="38"/>
      <c r="F1716" s="37"/>
      <c r="G1716" s="38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</row>
    <row r="1717" spans="3:29" ht="18.75" customHeight="1" hidden="1">
      <c r="C1717" s="37"/>
      <c r="D1717" s="38"/>
      <c r="F1717" s="37"/>
      <c r="G1717" s="38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</row>
    <row r="1718" spans="3:29" ht="18.75" customHeight="1" hidden="1">
      <c r="C1718" s="37"/>
      <c r="D1718" s="38"/>
      <c r="F1718" s="37"/>
      <c r="G1718" s="38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</row>
    <row r="1719" spans="3:29" ht="18.75" customHeight="1" hidden="1">
      <c r="C1719" s="37"/>
      <c r="D1719" s="38"/>
      <c r="F1719" s="37"/>
      <c r="G1719" s="38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</row>
    <row r="1720" spans="3:29" ht="18.75" customHeight="1" hidden="1">
      <c r="C1720" s="37"/>
      <c r="D1720" s="38"/>
      <c r="F1720" s="37"/>
      <c r="G1720" s="38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</row>
    <row r="1721" spans="3:29" ht="18.75" customHeight="1" hidden="1">
      <c r="C1721" s="37"/>
      <c r="D1721" s="38"/>
      <c r="F1721" s="37"/>
      <c r="G1721" s="38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</row>
    <row r="1722" spans="3:29" ht="18.75" customHeight="1" hidden="1">
      <c r="C1722" s="37"/>
      <c r="D1722" s="38"/>
      <c r="F1722" s="37"/>
      <c r="G1722" s="38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</row>
    <row r="1723" spans="3:29" ht="18.75" customHeight="1" hidden="1">
      <c r="C1723" s="37"/>
      <c r="D1723" s="38"/>
      <c r="F1723" s="37"/>
      <c r="G1723" s="38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</row>
    <row r="1724" spans="3:29" ht="18.75" customHeight="1" hidden="1">
      <c r="C1724" s="37"/>
      <c r="D1724" s="38"/>
      <c r="F1724" s="37"/>
      <c r="G1724" s="38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</row>
    <row r="1725" spans="3:29" ht="18.75" customHeight="1" hidden="1">
      <c r="C1725" s="37"/>
      <c r="D1725" s="38"/>
      <c r="F1725" s="37"/>
      <c r="G1725" s="38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</row>
    <row r="1726" spans="3:29" ht="18.75" customHeight="1" hidden="1">
      <c r="C1726" s="37"/>
      <c r="D1726" s="38"/>
      <c r="F1726" s="37"/>
      <c r="G1726" s="38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</row>
    <row r="1727" spans="3:29" ht="18.75" customHeight="1" hidden="1">
      <c r="C1727" s="37"/>
      <c r="D1727" s="38"/>
      <c r="F1727" s="37"/>
      <c r="G1727" s="38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</row>
    <row r="1728" spans="3:29" ht="18.75" customHeight="1" hidden="1">
      <c r="C1728" s="37"/>
      <c r="D1728" s="38"/>
      <c r="F1728" s="37"/>
      <c r="G1728" s="38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</row>
    <row r="1729" spans="3:29" ht="18.75" customHeight="1" hidden="1">
      <c r="C1729" s="37"/>
      <c r="D1729" s="38"/>
      <c r="F1729" s="37"/>
      <c r="G1729" s="38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</row>
    <row r="1730" spans="3:29" ht="18.75" customHeight="1" hidden="1">
      <c r="C1730" s="37"/>
      <c r="D1730" s="38"/>
      <c r="F1730" s="37"/>
      <c r="G1730" s="38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</row>
    <row r="1731" spans="3:29" ht="18.75" customHeight="1" hidden="1">
      <c r="C1731" s="37"/>
      <c r="D1731" s="38"/>
      <c r="F1731" s="37"/>
      <c r="G1731" s="38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</row>
    <row r="1732" spans="3:29" ht="18.75" customHeight="1" hidden="1">
      <c r="C1732" s="37"/>
      <c r="D1732" s="38"/>
      <c r="F1732" s="37"/>
      <c r="G1732" s="38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</row>
    <row r="1733" spans="3:29" ht="18.75" customHeight="1" hidden="1">
      <c r="C1733" s="37"/>
      <c r="D1733" s="38"/>
      <c r="F1733" s="37"/>
      <c r="G1733" s="38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</row>
    <row r="1734" spans="3:29" ht="18.75" customHeight="1" hidden="1">
      <c r="C1734" s="37"/>
      <c r="D1734" s="38"/>
      <c r="F1734" s="37"/>
      <c r="G1734" s="38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</row>
    <row r="1735" spans="3:29" ht="18.75" customHeight="1" hidden="1">
      <c r="C1735" s="37"/>
      <c r="D1735" s="38"/>
      <c r="F1735" s="37"/>
      <c r="G1735" s="38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</row>
    <row r="1736" spans="3:29" ht="18.75" customHeight="1" hidden="1">
      <c r="C1736" s="37"/>
      <c r="D1736" s="38"/>
      <c r="F1736" s="37"/>
      <c r="G1736" s="38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</row>
    <row r="1737" spans="3:29" ht="18.75" customHeight="1" hidden="1">
      <c r="C1737" s="37"/>
      <c r="D1737" s="38"/>
      <c r="F1737" s="37"/>
      <c r="G1737" s="38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</row>
    <row r="1738" spans="3:29" ht="18.75" customHeight="1" hidden="1">
      <c r="C1738" s="37"/>
      <c r="D1738" s="38"/>
      <c r="F1738" s="37"/>
      <c r="G1738" s="38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</row>
    <row r="1739" spans="3:29" ht="18.75" customHeight="1" hidden="1">
      <c r="C1739" s="37"/>
      <c r="D1739" s="38"/>
      <c r="F1739" s="37"/>
      <c r="G1739" s="38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</row>
    <row r="1740" spans="3:29" ht="18.75" customHeight="1" hidden="1">
      <c r="C1740" s="37"/>
      <c r="D1740" s="38"/>
      <c r="F1740" s="37"/>
      <c r="G1740" s="38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</row>
    <row r="1741" spans="3:29" ht="18.75" customHeight="1" hidden="1">
      <c r="C1741" s="37"/>
      <c r="D1741" s="38"/>
      <c r="F1741" s="37"/>
      <c r="G1741" s="38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</row>
    <row r="1742" spans="3:29" ht="18.75" customHeight="1" hidden="1">
      <c r="C1742" s="37"/>
      <c r="D1742" s="38"/>
      <c r="F1742" s="37"/>
      <c r="G1742" s="38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</row>
    <row r="1743" spans="3:29" ht="18.75" customHeight="1" hidden="1">
      <c r="C1743" s="37"/>
      <c r="D1743" s="38"/>
      <c r="F1743" s="37"/>
      <c r="G1743" s="38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</row>
    <row r="1744" spans="3:29" ht="18.75" customHeight="1" hidden="1">
      <c r="C1744" s="37"/>
      <c r="D1744" s="38"/>
      <c r="F1744" s="37"/>
      <c r="G1744" s="38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</row>
    <row r="1745" spans="3:29" ht="18.75" customHeight="1" hidden="1">
      <c r="C1745" s="37"/>
      <c r="D1745" s="38"/>
      <c r="F1745" s="37"/>
      <c r="G1745" s="38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</row>
    <row r="1746" spans="3:29" ht="18.75" customHeight="1" hidden="1">
      <c r="C1746" s="37"/>
      <c r="D1746" s="38"/>
      <c r="F1746" s="37"/>
      <c r="G1746" s="38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</row>
    <row r="1747" spans="3:29" ht="18.75" customHeight="1" hidden="1">
      <c r="C1747" s="37"/>
      <c r="D1747" s="38"/>
      <c r="F1747" s="37"/>
      <c r="G1747" s="38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</row>
    <row r="1748" spans="3:29" ht="18.75" customHeight="1" hidden="1">
      <c r="C1748" s="37"/>
      <c r="D1748" s="38"/>
      <c r="F1748" s="37"/>
      <c r="G1748" s="38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</row>
    <row r="1749" spans="3:29" ht="18.75" customHeight="1" hidden="1">
      <c r="C1749" s="37"/>
      <c r="D1749" s="38"/>
      <c r="F1749" s="37"/>
      <c r="G1749" s="38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</row>
    <row r="1750" spans="3:29" ht="18.75" customHeight="1" hidden="1">
      <c r="C1750" s="37"/>
      <c r="D1750" s="38"/>
      <c r="F1750" s="37"/>
      <c r="G1750" s="38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</row>
    <row r="1751" spans="3:29" ht="18.75" customHeight="1" hidden="1">
      <c r="C1751" s="37"/>
      <c r="D1751" s="38"/>
      <c r="F1751" s="37"/>
      <c r="G1751" s="38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</row>
    <row r="1752" spans="3:29" ht="18.75" customHeight="1" hidden="1">
      <c r="C1752" s="37"/>
      <c r="D1752" s="38"/>
      <c r="F1752" s="37"/>
      <c r="G1752" s="38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</row>
    <row r="1753" spans="3:29" ht="18.75" customHeight="1" hidden="1">
      <c r="C1753" s="37"/>
      <c r="D1753" s="38"/>
      <c r="F1753" s="37"/>
      <c r="G1753" s="38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</row>
    <row r="1754" spans="3:29" ht="18.75" customHeight="1" hidden="1">
      <c r="C1754" s="37"/>
      <c r="D1754" s="38"/>
      <c r="F1754" s="37"/>
      <c r="G1754" s="38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</row>
    <row r="1755" spans="3:29" ht="18.75" customHeight="1" hidden="1">
      <c r="C1755" s="37"/>
      <c r="D1755" s="38"/>
      <c r="F1755" s="37"/>
      <c r="G1755" s="38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</row>
    <row r="1756" spans="3:29" ht="18.75" customHeight="1" hidden="1">
      <c r="C1756" s="37"/>
      <c r="D1756" s="38"/>
      <c r="F1756" s="37"/>
      <c r="G1756" s="38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</row>
    <row r="1757" spans="3:29" ht="18.75" customHeight="1" hidden="1">
      <c r="C1757" s="37"/>
      <c r="D1757" s="38"/>
      <c r="F1757" s="37"/>
      <c r="G1757" s="38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</row>
    <row r="1758" spans="3:29" ht="18.75" customHeight="1" hidden="1">
      <c r="C1758" s="37"/>
      <c r="D1758" s="38"/>
      <c r="F1758" s="37"/>
      <c r="G1758" s="38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</row>
    <row r="1759" spans="3:29" ht="18.75" customHeight="1" hidden="1">
      <c r="C1759" s="37"/>
      <c r="D1759" s="38"/>
      <c r="F1759" s="37"/>
      <c r="G1759" s="38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</row>
    <row r="1760" spans="3:29" ht="18.75" customHeight="1" hidden="1">
      <c r="C1760" s="37"/>
      <c r="D1760" s="38"/>
      <c r="F1760" s="37"/>
      <c r="G1760" s="38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</row>
    <row r="1761" spans="3:29" ht="18.75" customHeight="1" hidden="1">
      <c r="C1761" s="37"/>
      <c r="D1761" s="38"/>
      <c r="F1761" s="37"/>
      <c r="G1761" s="38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</row>
    <row r="1762" spans="3:29" ht="18.75" customHeight="1" hidden="1">
      <c r="C1762" s="37"/>
      <c r="D1762" s="38"/>
      <c r="F1762" s="37"/>
      <c r="G1762" s="38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</row>
    <row r="1763" spans="3:29" ht="18.75" customHeight="1" hidden="1">
      <c r="C1763" s="37"/>
      <c r="D1763" s="38"/>
      <c r="F1763" s="37"/>
      <c r="G1763" s="38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</row>
    <row r="1764" spans="3:29" ht="18.75" customHeight="1" hidden="1">
      <c r="C1764" s="37"/>
      <c r="D1764" s="38"/>
      <c r="F1764" s="37"/>
      <c r="G1764" s="38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</row>
    <row r="1765" spans="3:29" ht="18.75" customHeight="1" hidden="1">
      <c r="C1765" s="37"/>
      <c r="D1765" s="38"/>
      <c r="F1765" s="37"/>
      <c r="G1765" s="38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</row>
    <row r="1766" spans="3:29" ht="18.75" customHeight="1" hidden="1">
      <c r="C1766" s="37"/>
      <c r="D1766" s="38"/>
      <c r="F1766" s="37"/>
      <c r="G1766" s="38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</row>
    <row r="1767" spans="3:29" ht="18.75" customHeight="1" hidden="1">
      <c r="C1767" s="37"/>
      <c r="D1767" s="38"/>
      <c r="F1767" s="37"/>
      <c r="G1767" s="38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</row>
    <row r="1768" spans="3:29" ht="18.75" customHeight="1" hidden="1">
      <c r="C1768" s="37"/>
      <c r="D1768" s="38"/>
      <c r="F1768" s="37"/>
      <c r="G1768" s="38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</row>
    <row r="1769" spans="3:29" ht="18.75" customHeight="1" hidden="1">
      <c r="C1769" s="37"/>
      <c r="D1769" s="38"/>
      <c r="F1769" s="37"/>
      <c r="G1769" s="38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</row>
    <row r="1770" spans="3:29" ht="18.75" customHeight="1" hidden="1">
      <c r="C1770" s="37"/>
      <c r="D1770" s="38"/>
      <c r="F1770" s="37"/>
      <c r="G1770" s="38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</row>
    <row r="1771" spans="3:29" ht="18.75" customHeight="1" hidden="1">
      <c r="C1771" s="37"/>
      <c r="D1771" s="38"/>
      <c r="F1771" s="37"/>
      <c r="G1771" s="38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</row>
    <row r="1772" spans="3:29" ht="18.75" customHeight="1" hidden="1">
      <c r="C1772" s="37"/>
      <c r="D1772" s="38"/>
      <c r="F1772" s="37"/>
      <c r="G1772" s="38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</row>
    <row r="1773" spans="3:29" ht="18.75" customHeight="1" hidden="1">
      <c r="C1773" s="37"/>
      <c r="D1773" s="38"/>
      <c r="F1773" s="37"/>
      <c r="G1773" s="38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</row>
    <row r="1774" spans="3:29" ht="18.75" customHeight="1" hidden="1">
      <c r="C1774" s="37"/>
      <c r="D1774" s="38"/>
      <c r="F1774" s="37"/>
      <c r="G1774" s="38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</row>
    <row r="1775" spans="3:29" ht="18.75" customHeight="1" hidden="1">
      <c r="C1775" s="37"/>
      <c r="D1775" s="38"/>
      <c r="F1775" s="37"/>
      <c r="G1775" s="38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</row>
    <row r="1776" spans="3:29" ht="18.75" customHeight="1" hidden="1">
      <c r="C1776" s="37"/>
      <c r="D1776" s="38"/>
      <c r="F1776" s="37"/>
      <c r="G1776" s="38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</row>
    <row r="1777" spans="3:29" ht="18.75" customHeight="1" hidden="1">
      <c r="C1777" s="37"/>
      <c r="D1777" s="38"/>
      <c r="F1777" s="37"/>
      <c r="G1777" s="38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</row>
    <row r="1778" spans="3:29" ht="18.75" customHeight="1" hidden="1">
      <c r="C1778" s="37"/>
      <c r="D1778" s="38"/>
      <c r="F1778" s="37"/>
      <c r="G1778" s="38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7"/>
    </row>
    <row r="1779" spans="3:29" ht="18.75" customHeight="1" hidden="1">
      <c r="C1779" s="37"/>
      <c r="D1779" s="38"/>
      <c r="F1779" s="37"/>
      <c r="G1779" s="38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  <c r="AB1779" s="37"/>
      <c r="AC1779" s="37"/>
    </row>
    <row r="1780" spans="3:29" ht="18.75" customHeight="1" hidden="1">
      <c r="C1780" s="37"/>
      <c r="D1780" s="38"/>
      <c r="F1780" s="37"/>
      <c r="G1780" s="38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37"/>
      <c r="AB1780" s="37"/>
      <c r="AC1780" s="37"/>
    </row>
    <row r="1781" spans="3:29" ht="18.75" customHeight="1" hidden="1">
      <c r="C1781" s="37"/>
      <c r="D1781" s="38"/>
      <c r="F1781" s="37"/>
      <c r="G1781" s="38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7"/>
    </row>
    <row r="1782" spans="3:29" ht="18.75" customHeight="1" hidden="1">
      <c r="C1782" s="37"/>
      <c r="D1782" s="38"/>
      <c r="F1782" s="37"/>
      <c r="G1782" s="38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7"/>
    </row>
    <row r="1783" spans="3:29" ht="18.75" customHeight="1" hidden="1">
      <c r="C1783" s="37"/>
      <c r="D1783" s="38"/>
      <c r="F1783" s="37"/>
      <c r="G1783" s="38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7"/>
    </row>
    <row r="1784" spans="3:29" ht="18.75" customHeight="1" hidden="1">
      <c r="C1784" s="37"/>
      <c r="D1784" s="38"/>
      <c r="F1784" s="37"/>
      <c r="G1784" s="38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  <c r="AB1784" s="37"/>
      <c r="AC1784" s="37"/>
    </row>
    <row r="1785" spans="3:29" ht="18.75" customHeight="1" hidden="1">
      <c r="C1785" s="37"/>
      <c r="D1785" s="38"/>
      <c r="F1785" s="37"/>
      <c r="G1785" s="38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37"/>
      <c r="AB1785" s="37"/>
      <c r="AC1785" s="37"/>
    </row>
    <row r="1786" spans="3:29" ht="18.75" customHeight="1" hidden="1">
      <c r="C1786" s="37"/>
      <c r="D1786" s="38"/>
      <c r="F1786" s="37"/>
      <c r="G1786" s="38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7"/>
    </row>
    <row r="1787" spans="3:29" ht="18.75" customHeight="1" hidden="1">
      <c r="C1787" s="37"/>
      <c r="D1787" s="38"/>
      <c r="F1787" s="37"/>
      <c r="G1787" s="38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7"/>
    </row>
    <row r="1788" spans="3:29" ht="18.75" customHeight="1" hidden="1">
      <c r="C1788" s="37"/>
      <c r="D1788" s="38"/>
      <c r="F1788" s="37"/>
      <c r="G1788" s="38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7"/>
    </row>
    <row r="1789" spans="3:29" ht="18.75" customHeight="1" hidden="1">
      <c r="C1789" s="37"/>
      <c r="D1789" s="38"/>
      <c r="F1789" s="37"/>
      <c r="G1789" s="38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37"/>
      <c r="AB1789" s="37"/>
      <c r="AC1789" s="37"/>
    </row>
    <row r="1790" spans="3:29" ht="18.75" customHeight="1" hidden="1">
      <c r="C1790" s="37"/>
      <c r="D1790" s="38"/>
      <c r="F1790" s="37"/>
      <c r="G1790" s="38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  <c r="AB1790" s="37"/>
      <c r="AC1790" s="37"/>
    </row>
    <row r="1791" spans="3:29" ht="18.75" customHeight="1" hidden="1">
      <c r="C1791" s="37"/>
      <c r="D1791" s="38"/>
      <c r="F1791" s="37"/>
      <c r="G1791" s="38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</row>
    <row r="1792" spans="3:29" ht="18.75" customHeight="1" hidden="1">
      <c r="C1792" s="37"/>
      <c r="D1792" s="38"/>
      <c r="F1792" s="37"/>
      <c r="G1792" s="38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</row>
    <row r="1793" spans="3:29" ht="18.75" customHeight="1" hidden="1">
      <c r="C1793" s="37"/>
      <c r="D1793" s="38"/>
      <c r="F1793" s="37"/>
      <c r="G1793" s="38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</row>
    <row r="1794" spans="3:29" ht="18.75" customHeight="1" hidden="1">
      <c r="C1794" s="37"/>
      <c r="D1794" s="38"/>
      <c r="F1794" s="37"/>
      <c r="G1794" s="38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37"/>
      <c r="AB1794" s="37"/>
      <c r="AC1794" s="37"/>
    </row>
    <row r="1795" spans="3:29" ht="18.75" customHeight="1" hidden="1">
      <c r="C1795" s="37"/>
      <c r="D1795" s="38"/>
      <c r="F1795" s="37"/>
      <c r="G1795" s="38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</row>
    <row r="1796" spans="3:29" ht="18.75" customHeight="1" hidden="1">
      <c r="C1796" s="37"/>
      <c r="D1796" s="38"/>
      <c r="F1796" s="37"/>
      <c r="G1796" s="38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</row>
    <row r="1797" spans="3:29" ht="18.75" customHeight="1" hidden="1">
      <c r="C1797" s="37"/>
      <c r="D1797" s="38"/>
      <c r="F1797" s="37"/>
      <c r="G1797" s="38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7"/>
    </row>
    <row r="1798" spans="3:29" ht="18.75" customHeight="1" hidden="1">
      <c r="C1798" s="37"/>
      <c r="D1798" s="38"/>
      <c r="F1798" s="37"/>
      <c r="G1798" s="38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7"/>
    </row>
    <row r="1799" spans="3:29" ht="18.75" customHeight="1" hidden="1">
      <c r="C1799" s="37"/>
      <c r="D1799" s="38"/>
      <c r="F1799" s="37"/>
      <c r="G1799" s="38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37"/>
      <c r="AB1799" s="37"/>
      <c r="AC1799" s="37"/>
    </row>
    <row r="1800" spans="3:29" ht="18.75" customHeight="1" hidden="1">
      <c r="C1800" s="37"/>
      <c r="D1800" s="38"/>
      <c r="F1800" s="37"/>
      <c r="G1800" s="38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37"/>
      <c r="AB1800" s="37"/>
      <c r="AC1800" s="37"/>
    </row>
    <row r="1801" spans="3:29" ht="18.75" customHeight="1" hidden="1">
      <c r="C1801" s="37"/>
      <c r="D1801" s="38"/>
      <c r="F1801" s="37"/>
      <c r="G1801" s="38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7"/>
    </row>
    <row r="1802" spans="3:29" ht="18.75" customHeight="1" hidden="1">
      <c r="C1802" s="37"/>
      <c r="D1802" s="38"/>
      <c r="F1802" s="37"/>
      <c r="G1802" s="38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7"/>
    </row>
    <row r="1803" spans="3:29" ht="18.75" customHeight="1" hidden="1">
      <c r="C1803" s="37"/>
      <c r="D1803" s="38"/>
      <c r="F1803" s="37"/>
      <c r="G1803" s="38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7"/>
    </row>
    <row r="1804" spans="3:29" ht="18.75" customHeight="1" hidden="1">
      <c r="C1804" s="37"/>
      <c r="D1804" s="38"/>
      <c r="F1804" s="37"/>
      <c r="G1804" s="38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  <c r="AB1804" s="37"/>
      <c r="AC1804" s="37"/>
    </row>
    <row r="1805" spans="3:29" ht="18.75" customHeight="1" hidden="1">
      <c r="C1805" s="37"/>
      <c r="D1805" s="38"/>
      <c r="F1805" s="37"/>
      <c r="G1805" s="38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  <c r="AB1805" s="37"/>
      <c r="AC1805" s="37"/>
    </row>
    <row r="1806" spans="3:29" ht="18.75" customHeight="1" hidden="1">
      <c r="C1806" s="37"/>
      <c r="D1806" s="38"/>
      <c r="F1806" s="37"/>
      <c r="G1806" s="38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7"/>
    </row>
    <row r="1807" spans="3:29" ht="18.75" customHeight="1" hidden="1">
      <c r="C1807" s="37"/>
      <c r="D1807" s="38"/>
      <c r="F1807" s="37"/>
      <c r="G1807" s="38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</row>
    <row r="1808" spans="3:29" ht="18.75" customHeight="1" hidden="1">
      <c r="C1808" s="37"/>
      <c r="D1808" s="38"/>
      <c r="F1808" s="37"/>
      <c r="G1808" s="38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7"/>
    </row>
    <row r="1809" spans="3:29" ht="18.75" customHeight="1" hidden="1">
      <c r="C1809" s="37"/>
      <c r="D1809" s="38"/>
      <c r="F1809" s="37"/>
      <c r="G1809" s="38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37"/>
      <c r="AB1809" s="37"/>
      <c r="AC1809" s="37"/>
    </row>
    <row r="1810" spans="3:29" ht="18.75" customHeight="1" hidden="1">
      <c r="C1810" s="37"/>
      <c r="D1810" s="38"/>
      <c r="F1810" s="37"/>
      <c r="G1810" s="38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37"/>
      <c r="AB1810" s="37"/>
      <c r="AC1810" s="37"/>
    </row>
    <row r="1811" spans="3:29" ht="18.75" customHeight="1" hidden="1">
      <c r="C1811" s="37"/>
      <c r="D1811" s="38"/>
      <c r="F1811" s="37"/>
      <c r="G1811" s="38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7"/>
    </row>
    <row r="1812" spans="3:29" ht="18.75" customHeight="1" hidden="1">
      <c r="C1812" s="37"/>
      <c r="D1812" s="38"/>
      <c r="F1812" s="37"/>
      <c r="G1812" s="38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7"/>
    </row>
    <row r="1813" spans="3:29" ht="18.75" customHeight="1" hidden="1">
      <c r="C1813" s="37"/>
      <c r="D1813" s="38"/>
      <c r="F1813" s="37"/>
      <c r="G1813" s="38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7"/>
    </row>
    <row r="1814" spans="3:29" ht="18.75" customHeight="1" hidden="1">
      <c r="C1814" s="37"/>
      <c r="D1814" s="38"/>
      <c r="F1814" s="37"/>
      <c r="G1814" s="38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37"/>
      <c r="AB1814" s="37"/>
      <c r="AC1814" s="37"/>
    </row>
    <row r="1815" spans="3:29" ht="18.75" customHeight="1" hidden="1">
      <c r="C1815" s="37"/>
      <c r="D1815" s="38"/>
      <c r="F1815" s="37"/>
      <c r="G1815" s="38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</row>
    <row r="1816" spans="3:29" ht="18.75" customHeight="1" hidden="1">
      <c r="C1816" s="37"/>
      <c r="D1816" s="38"/>
      <c r="F1816" s="37"/>
      <c r="G1816" s="38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7"/>
    </row>
    <row r="1817" spans="3:29" ht="18.75" customHeight="1" hidden="1">
      <c r="C1817" s="37"/>
      <c r="D1817" s="38"/>
      <c r="F1817" s="37"/>
      <c r="G1817" s="38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7"/>
    </row>
    <row r="1818" spans="3:29" ht="18.75" customHeight="1" hidden="1">
      <c r="C1818" s="37"/>
      <c r="D1818" s="38"/>
      <c r="F1818" s="37"/>
      <c r="G1818" s="38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7"/>
    </row>
    <row r="1819" spans="3:29" ht="18.75" customHeight="1" hidden="1">
      <c r="C1819" s="37"/>
      <c r="D1819" s="38"/>
      <c r="F1819" s="37"/>
      <c r="G1819" s="38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37"/>
      <c r="AB1819" s="37"/>
      <c r="AC1819" s="37"/>
    </row>
    <row r="1820" spans="3:29" ht="18.75" customHeight="1" hidden="1">
      <c r="C1820" s="37"/>
      <c r="D1820" s="38"/>
      <c r="F1820" s="37"/>
      <c r="G1820" s="38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37"/>
      <c r="AB1820" s="37"/>
      <c r="AC1820" s="37"/>
    </row>
    <row r="1821" spans="3:29" ht="18.75" customHeight="1" hidden="1">
      <c r="C1821" s="37"/>
      <c r="D1821" s="38"/>
      <c r="F1821" s="37"/>
      <c r="G1821" s="38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7"/>
    </row>
    <row r="1822" spans="3:29" ht="18.75" customHeight="1" hidden="1">
      <c r="C1822" s="37"/>
      <c r="D1822" s="38"/>
      <c r="F1822" s="37"/>
      <c r="G1822" s="38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7"/>
    </row>
    <row r="1823" spans="3:29" ht="18.75" customHeight="1" hidden="1">
      <c r="C1823" s="37"/>
      <c r="D1823" s="38"/>
      <c r="F1823" s="37"/>
      <c r="G1823" s="38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7"/>
    </row>
    <row r="1824" spans="3:29" ht="18.75" customHeight="1" hidden="1">
      <c r="C1824" s="37"/>
      <c r="D1824" s="38"/>
      <c r="F1824" s="37"/>
      <c r="G1824" s="38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  <c r="AB1824" s="37"/>
      <c r="AC1824" s="37"/>
    </row>
    <row r="1825" spans="3:29" ht="18.75" customHeight="1" hidden="1">
      <c r="C1825" s="37"/>
      <c r="D1825" s="38"/>
      <c r="F1825" s="37"/>
      <c r="G1825" s="38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37"/>
      <c r="AB1825" s="37"/>
      <c r="AC1825" s="37"/>
    </row>
    <row r="1826" spans="3:29" ht="18.75" customHeight="1" hidden="1">
      <c r="C1826" s="37"/>
      <c r="D1826" s="38"/>
      <c r="F1826" s="37"/>
      <c r="G1826" s="38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7"/>
    </row>
    <row r="1827" spans="3:29" ht="18.75" customHeight="1" hidden="1">
      <c r="C1827" s="37"/>
      <c r="D1827" s="38"/>
      <c r="F1827" s="37"/>
      <c r="G1827" s="38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7"/>
    </row>
    <row r="1828" spans="3:29" ht="18.75" customHeight="1" hidden="1">
      <c r="C1828" s="37"/>
      <c r="D1828" s="38"/>
      <c r="F1828" s="37"/>
      <c r="G1828" s="38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7"/>
    </row>
    <row r="1829" spans="3:29" ht="18.75" customHeight="1" hidden="1">
      <c r="C1829" s="37"/>
      <c r="D1829" s="38"/>
      <c r="F1829" s="37"/>
      <c r="G1829" s="38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37"/>
      <c r="AB1829" s="37"/>
      <c r="AC1829" s="37"/>
    </row>
    <row r="1830" spans="3:29" ht="18.75" customHeight="1" hidden="1">
      <c r="C1830" s="37"/>
      <c r="D1830" s="38"/>
      <c r="F1830" s="37"/>
      <c r="G1830" s="38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37"/>
      <c r="AB1830" s="37"/>
      <c r="AC1830" s="37"/>
    </row>
    <row r="1831" spans="3:29" ht="18.75" customHeight="1" hidden="1">
      <c r="C1831" s="37"/>
      <c r="D1831" s="38"/>
      <c r="F1831" s="37"/>
      <c r="G1831" s="38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7"/>
    </row>
    <row r="1832" spans="3:29" ht="18.75" customHeight="1" hidden="1">
      <c r="C1832" s="37"/>
      <c r="D1832" s="38"/>
      <c r="F1832" s="37"/>
      <c r="G1832" s="38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7"/>
    </row>
    <row r="1833" spans="3:29" ht="18.75" customHeight="1" hidden="1">
      <c r="C1833" s="37"/>
      <c r="D1833" s="38"/>
      <c r="F1833" s="37"/>
      <c r="G1833" s="38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7"/>
    </row>
    <row r="1834" spans="3:29" ht="18.75" customHeight="1" hidden="1">
      <c r="C1834" s="37"/>
      <c r="D1834" s="38"/>
      <c r="F1834" s="37"/>
      <c r="G1834" s="38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</row>
    <row r="1835" spans="3:29" ht="18.75" customHeight="1" hidden="1">
      <c r="C1835" s="37"/>
      <c r="D1835" s="38"/>
      <c r="F1835" s="37"/>
      <c r="G1835" s="38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7"/>
    </row>
    <row r="1836" spans="3:29" ht="18.75" customHeight="1" hidden="1">
      <c r="C1836" s="37"/>
      <c r="D1836" s="38"/>
      <c r="F1836" s="37"/>
      <c r="G1836" s="38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7"/>
    </row>
    <row r="1837" spans="3:29" ht="18.75" customHeight="1" hidden="1">
      <c r="C1837" s="37"/>
      <c r="D1837" s="38"/>
      <c r="F1837" s="37"/>
      <c r="G1837" s="38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7"/>
    </row>
    <row r="1838" spans="3:29" ht="18.75" customHeight="1" hidden="1">
      <c r="C1838" s="37"/>
      <c r="D1838" s="38"/>
      <c r="F1838" s="37"/>
      <c r="G1838" s="38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7"/>
    </row>
    <row r="1839" spans="3:29" ht="18.75" customHeight="1" hidden="1">
      <c r="C1839" s="37"/>
      <c r="D1839" s="38"/>
      <c r="F1839" s="37"/>
      <c r="G1839" s="38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  <c r="AB1839" s="37"/>
      <c r="AC1839" s="37"/>
    </row>
    <row r="1840" spans="3:29" ht="18.75" customHeight="1" hidden="1">
      <c r="C1840" s="37"/>
      <c r="D1840" s="38"/>
      <c r="F1840" s="37"/>
      <c r="G1840" s="38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7"/>
    </row>
    <row r="1841" spans="3:29" ht="18.75" customHeight="1" hidden="1">
      <c r="C1841" s="37"/>
      <c r="D1841" s="38"/>
      <c r="F1841" s="37"/>
      <c r="G1841" s="38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7"/>
    </row>
    <row r="1842" spans="3:29" ht="18.75" customHeight="1" hidden="1">
      <c r="C1842" s="37"/>
      <c r="D1842" s="38"/>
      <c r="F1842" s="37"/>
      <c r="G1842" s="38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7"/>
    </row>
    <row r="1843" spans="3:29" ht="18.75" customHeight="1" hidden="1">
      <c r="C1843" s="37"/>
      <c r="D1843" s="38"/>
      <c r="F1843" s="37"/>
      <c r="G1843" s="38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7"/>
    </row>
    <row r="1844" spans="3:29" ht="18.75" customHeight="1" hidden="1">
      <c r="C1844" s="37"/>
      <c r="D1844" s="38"/>
      <c r="F1844" s="37"/>
      <c r="G1844" s="38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37"/>
      <c r="AB1844" s="37"/>
      <c r="AC1844" s="37"/>
    </row>
    <row r="1845" spans="3:29" ht="18.75" customHeight="1" hidden="1">
      <c r="C1845" s="37"/>
      <c r="D1845" s="38"/>
      <c r="F1845" s="37"/>
      <c r="G1845" s="38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7"/>
    </row>
    <row r="1846" spans="3:29" ht="18.75" customHeight="1" hidden="1">
      <c r="C1846" s="37"/>
      <c r="D1846" s="38"/>
      <c r="F1846" s="37"/>
      <c r="G1846" s="38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7"/>
    </row>
    <row r="1847" spans="3:29" ht="18.75" customHeight="1" hidden="1">
      <c r="C1847" s="37"/>
      <c r="D1847" s="38"/>
      <c r="F1847" s="37"/>
      <c r="G1847" s="38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7"/>
    </row>
    <row r="1848" spans="3:29" ht="18.75" customHeight="1" hidden="1">
      <c r="C1848" s="37"/>
      <c r="D1848" s="38"/>
      <c r="F1848" s="37"/>
      <c r="G1848" s="38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7"/>
    </row>
    <row r="1849" spans="3:29" ht="18.75" customHeight="1" hidden="1">
      <c r="C1849" s="37"/>
      <c r="D1849" s="38"/>
      <c r="F1849" s="37"/>
      <c r="G1849" s="38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37"/>
      <c r="AB1849" s="37"/>
      <c r="AC1849" s="37"/>
    </row>
    <row r="1850" spans="3:29" ht="18.75" customHeight="1" hidden="1">
      <c r="C1850" s="37"/>
      <c r="D1850" s="38"/>
      <c r="F1850" s="37"/>
      <c r="G1850" s="38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7"/>
    </row>
    <row r="1851" spans="3:29" ht="18.75" customHeight="1" hidden="1">
      <c r="C1851" s="37"/>
      <c r="D1851" s="38"/>
      <c r="F1851" s="37"/>
      <c r="G1851" s="38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7"/>
    </row>
    <row r="1852" spans="3:29" ht="18.75" customHeight="1" hidden="1">
      <c r="C1852" s="37"/>
      <c r="D1852" s="38"/>
      <c r="F1852" s="37"/>
      <c r="G1852" s="38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7"/>
    </row>
    <row r="1853" spans="3:29" ht="18.75" customHeight="1" hidden="1">
      <c r="C1853" s="37"/>
      <c r="D1853" s="38"/>
      <c r="F1853" s="37"/>
      <c r="G1853" s="38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7"/>
    </row>
    <row r="1854" spans="3:29" ht="18.75" customHeight="1" hidden="1">
      <c r="C1854" s="37"/>
      <c r="D1854" s="38"/>
      <c r="F1854" s="37"/>
      <c r="G1854" s="38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37"/>
      <c r="AB1854" s="37"/>
      <c r="AC1854" s="37"/>
    </row>
    <row r="1855" spans="3:29" ht="18.75" customHeight="1" hidden="1">
      <c r="C1855" s="37"/>
      <c r="D1855" s="38"/>
      <c r="F1855" s="37"/>
      <c r="G1855" s="38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7"/>
    </row>
    <row r="1856" spans="3:29" ht="18.75" customHeight="1" hidden="1">
      <c r="C1856" s="37"/>
      <c r="D1856" s="38"/>
      <c r="F1856" s="37"/>
      <c r="G1856" s="38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7"/>
    </row>
    <row r="1857" spans="3:29" ht="18.75" customHeight="1" hidden="1">
      <c r="C1857" s="37"/>
      <c r="D1857" s="38"/>
      <c r="F1857" s="37"/>
      <c r="G1857" s="38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7"/>
    </row>
    <row r="1858" spans="3:29" ht="18.75" customHeight="1" hidden="1">
      <c r="C1858" s="37"/>
      <c r="D1858" s="38"/>
      <c r="F1858" s="37"/>
      <c r="G1858" s="38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7"/>
    </row>
    <row r="1859" spans="3:29" ht="18.75" customHeight="1" hidden="1">
      <c r="C1859" s="37"/>
      <c r="D1859" s="38"/>
      <c r="F1859" s="37"/>
      <c r="G1859" s="38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37"/>
      <c r="AB1859" s="37"/>
      <c r="AC1859" s="37"/>
    </row>
    <row r="1860" spans="3:29" ht="18.75" customHeight="1" hidden="1">
      <c r="C1860" s="37"/>
      <c r="D1860" s="38"/>
      <c r="F1860" s="37"/>
      <c r="G1860" s="38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  <c r="AB1860" s="37"/>
      <c r="AC1860" s="37"/>
    </row>
    <row r="1861" spans="3:29" ht="18.75" customHeight="1" hidden="1">
      <c r="C1861" s="37"/>
      <c r="D1861" s="38"/>
      <c r="F1861" s="37"/>
      <c r="G1861" s="38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7"/>
    </row>
    <row r="1862" spans="3:29" ht="18.75" customHeight="1" hidden="1">
      <c r="C1862" s="37"/>
      <c r="D1862" s="38"/>
      <c r="F1862" s="37"/>
      <c r="G1862" s="38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7"/>
    </row>
    <row r="1863" spans="3:29" ht="18.75" customHeight="1" hidden="1">
      <c r="C1863" s="37"/>
      <c r="D1863" s="38"/>
      <c r="F1863" s="37"/>
      <c r="G1863" s="38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7"/>
    </row>
    <row r="1864" spans="3:29" ht="18.75" customHeight="1" hidden="1">
      <c r="C1864" s="37"/>
      <c r="D1864" s="38"/>
      <c r="F1864" s="37"/>
      <c r="G1864" s="38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37"/>
      <c r="AB1864" s="37"/>
      <c r="AC1864" s="37"/>
    </row>
    <row r="1865" spans="3:29" ht="18.75" customHeight="1" hidden="1">
      <c r="C1865" s="37"/>
      <c r="D1865" s="38"/>
      <c r="F1865" s="37"/>
      <c r="G1865" s="38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37"/>
      <c r="AB1865" s="37"/>
      <c r="AC1865" s="37"/>
    </row>
    <row r="1866" spans="3:29" ht="18.75" customHeight="1" hidden="1">
      <c r="C1866" s="37"/>
      <c r="D1866" s="38"/>
      <c r="F1866" s="37"/>
      <c r="G1866" s="38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7"/>
    </row>
    <row r="1867" spans="3:29" ht="18.75" customHeight="1" hidden="1">
      <c r="C1867" s="37"/>
      <c r="D1867" s="38"/>
      <c r="F1867" s="37"/>
      <c r="G1867" s="38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7"/>
    </row>
    <row r="1868" spans="3:29" ht="18.75" customHeight="1" hidden="1">
      <c r="C1868" s="37"/>
      <c r="D1868" s="38"/>
      <c r="F1868" s="37"/>
      <c r="G1868" s="38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7"/>
    </row>
    <row r="1869" spans="3:29" ht="18.75" customHeight="1" hidden="1">
      <c r="C1869" s="37"/>
      <c r="D1869" s="38"/>
      <c r="F1869" s="37"/>
      <c r="G1869" s="38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37"/>
      <c r="AB1869" s="37"/>
      <c r="AC1869" s="37"/>
    </row>
    <row r="1870" spans="3:29" ht="18.75" customHeight="1" hidden="1">
      <c r="C1870" s="37"/>
      <c r="D1870" s="38"/>
      <c r="F1870" s="37"/>
      <c r="G1870" s="38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37"/>
      <c r="AB1870" s="37"/>
      <c r="AC1870" s="37"/>
    </row>
    <row r="1871" spans="3:29" ht="18.75" customHeight="1" hidden="1">
      <c r="C1871" s="37"/>
      <c r="D1871" s="38"/>
      <c r="F1871" s="37"/>
      <c r="G1871" s="38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7"/>
    </row>
    <row r="1872" spans="3:29" ht="18.75" customHeight="1" hidden="1">
      <c r="C1872" s="37"/>
      <c r="D1872" s="38"/>
      <c r="F1872" s="37"/>
      <c r="G1872" s="38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7"/>
    </row>
    <row r="1873" spans="3:29" ht="18.75" customHeight="1" hidden="1">
      <c r="C1873" s="37"/>
      <c r="D1873" s="38"/>
      <c r="F1873" s="37"/>
      <c r="G1873" s="38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7"/>
    </row>
    <row r="1874" spans="3:29" ht="18.75" customHeight="1" hidden="1">
      <c r="C1874" s="37"/>
      <c r="D1874" s="38"/>
      <c r="F1874" s="37"/>
      <c r="G1874" s="38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  <c r="AB1874" s="37"/>
      <c r="AC1874" s="37"/>
    </row>
    <row r="1875" spans="3:29" ht="18.75" customHeight="1" hidden="1">
      <c r="C1875" s="37"/>
      <c r="D1875" s="38"/>
      <c r="F1875" s="37"/>
      <c r="G1875" s="38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37"/>
      <c r="AB1875" s="37"/>
      <c r="AC1875" s="37"/>
    </row>
    <row r="1876" spans="3:29" ht="18.75" customHeight="1" hidden="1">
      <c r="C1876" s="37"/>
      <c r="D1876" s="38"/>
      <c r="F1876" s="37"/>
      <c r="G1876" s="38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7"/>
    </row>
    <row r="1877" spans="3:29" ht="18.75" customHeight="1" hidden="1">
      <c r="C1877" s="37"/>
      <c r="D1877" s="38"/>
      <c r="F1877" s="37"/>
      <c r="G1877" s="38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7"/>
    </row>
    <row r="1878" spans="3:29" ht="18.75" customHeight="1" hidden="1">
      <c r="C1878" s="37"/>
      <c r="D1878" s="38"/>
      <c r="F1878" s="37"/>
      <c r="G1878" s="38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7"/>
    </row>
    <row r="1879" spans="3:29" ht="18.75" customHeight="1" hidden="1">
      <c r="C1879" s="37"/>
      <c r="D1879" s="38"/>
      <c r="F1879" s="37"/>
      <c r="G1879" s="38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  <c r="AB1879" s="37"/>
      <c r="AC1879" s="37"/>
    </row>
    <row r="1880" spans="3:29" ht="18.75" customHeight="1" hidden="1">
      <c r="C1880" s="37"/>
      <c r="D1880" s="38"/>
      <c r="F1880" s="37"/>
      <c r="G1880" s="38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37"/>
      <c r="AB1880" s="37"/>
      <c r="AC1880" s="37"/>
    </row>
    <row r="1881" spans="3:29" ht="18.75" customHeight="1" hidden="1">
      <c r="C1881" s="37"/>
      <c r="D1881" s="38"/>
      <c r="F1881" s="37"/>
      <c r="G1881" s="38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7"/>
    </row>
    <row r="1882" spans="3:29" ht="18.75" customHeight="1" hidden="1">
      <c r="C1882" s="37"/>
      <c r="D1882" s="38"/>
      <c r="F1882" s="37"/>
      <c r="G1882" s="38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7"/>
    </row>
    <row r="1883" spans="3:29" ht="18.75" customHeight="1" hidden="1">
      <c r="C1883" s="37"/>
      <c r="D1883" s="38"/>
      <c r="F1883" s="37"/>
      <c r="G1883" s="38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7"/>
    </row>
    <row r="1884" spans="3:29" ht="18.75" customHeight="1" hidden="1">
      <c r="C1884" s="37"/>
      <c r="D1884" s="38"/>
      <c r="F1884" s="37"/>
      <c r="G1884" s="38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37"/>
      <c r="AB1884" s="37"/>
      <c r="AC1884" s="37"/>
    </row>
    <row r="1885" spans="3:29" ht="18.75" customHeight="1" hidden="1">
      <c r="C1885" s="37"/>
      <c r="D1885" s="38"/>
      <c r="F1885" s="37"/>
      <c r="G1885" s="38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37"/>
      <c r="AB1885" s="37"/>
      <c r="AC1885" s="37"/>
    </row>
    <row r="1886" spans="3:29" ht="18.75" customHeight="1" hidden="1">
      <c r="C1886" s="37"/>
      <c r="D1886" s="38"/>
      <c r="F1886" s="37"/>
      <c r="G1886" s="38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7"/>
    </row>
    <row r="1887" spans="3:29" ht="18.75" customHeight="1" hidden="1">
      <c r="C1887" s="37"/>
      <c r="D1887" s="38"/>
      <c r="F1887" s="37"/>
      <c r="G1887" s="38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</row>
    <row r="1888" spans="3:29" ht="18.75" customHeight="1" hidden="1">
      <c r="C1888" s="37"/>
      <c r="D1888" s="38"/>
      <c r="F1888" s="37"/>
      <c r="G1888" s="38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7"/>
    </row>
    <row r="1889" spans="3:29" ht="18.75" customHeight="1" hidden="1">
      <c r="C1889" s="37"/>
      <c r="D1889" s="38"/>
      <c r="F1889" s="37"/>
      <c r="G1889" s="38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7"/>
    </row>
    <row r="1890" spans="3:29" ht="18.75" customHeight="1" hidden="1">
      <c r="C1890" s="37"/>
      <c r="D1890" s="38"/>
      <c r="F1890" s="37"/>
      <c r="G1890" s="38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7"/>
    </row>
    <row r="1891" spans="3:29" ht="18.75" customHeight="1" hidden="1">
      <c r="C1891" s="37"/>
      <c r="D1891" s="38"/>
      <c r="F1891" s="37"/>
      <c r="G1891" s="38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7"/>
    </row>
    <row r="1892" spans="3:29" ht="18.75" customHeight="1" hidden="1">
      <c r="C1892" s="37"/>
      <c r="D1892" s="38"/>
      <c r="F1892" s="37"/>
      <c r="G1892" s="38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7"/>
    </row>
    <row r="1893" spans="3:29" ht="18.75" customHeight="1" hidden="1">
      <c r="C1893" s="37"/>
      <c r="D1893" s="38"/>
      <c r="F1893" s="37"/>
      <c r="G1893" s="38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7"/>
    </row>
    <row r="1894" spans="3:29" ht="18.75" customHeight="1" hidden="1">
      <c r="C1894" s="37"/>
      <c r="D1894" s="38"/>
      <c r="F1894" s="37"/>
      <c r="G1894" s="38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  <c r="AB1894" s="37"/>
      <c r="AC1894" s="37"/>
    </row>
    <row r="1895" spans="3:29" ht="18.75" customHeight="1" hidden="1">
      <c r="C1895" s="37"/>
      <c r="D1895" s="38"/>
      <c r="F1895" s="37"/>
      <c r="G1895" s="38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</row>
    <row r="1896" spans="3:29" ht="18.75" customHeight="1" hidden="1">
      <c r="C1896" s="37"/>
      <c r="D1896" s="38"/>
      <c r="F1896" s="37"/>
      <c r="G1896" s="38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37"/>
      <c r="AB1896" s="37"/>
      <c r="AC1896" s="37"/>
    </row>
    <row r="1897" spans="3:29" ht="18.75" customHeight="1" hidden="1">
      <c r="C1897" s="37"/>
      <c r="D1897" s="38"/>
      <c r="F1897" s="37"/>
      <c r="G1897" s="38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37"/>
      <c r="AB1897" s="37"/>
      <c r="AC1897" s="37"/>
    </row>
    <row r="1898" spans="3:29" ht="18.75" customHeight="1" hidden="1">
      <c r="C1898" s="37"/>
      <c r="D1898" s="38"/>
      <c r="F1898" s="37"/>
      <c r="G1898" s="38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7"/>
    </row>
    <row r="1899" spans="3:29" ht="18.75" customHeight="1" hidden="1">
      <c r="C1899" s="37"/>
      <c r="D1899" s="38"/>
      <c r="F1899" s="37"/>
      <c r="G1899" s="38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7"/>
    </row>
    <row r="1900" spans="3:29" ht="18.75" customHeight="1" hidden="1">
      <c r="C1900" s="37"/>
      <c r="D1900" s="38"/>
      <c r="F1900" s="37"/>
      <c r="G1900" s="38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7"/>
    </row>
    <row r="1901" spans="3:29" ht="18.75" customHeight="1" hidden="1">
      <c r="C1901" s="37"/>
      <c r="D1901" s="38"/>
      <c r="F1901" s="37"/>
      <c r="G1901" s="38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7"/>
    </row>
    <row r="1902" spans="3:29" ht="18.75" customHeight="1" hidden="1">
      <c r="C1902" s="37"/>
      <c r="D1902" s="38"/>
      <c r="F1902" s="37"/>
      <c r="G1902" s="38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7"/>
    </row>
    <row r="1903" spans="3:29" ht="18.75" customHeight="1" hidden="1">
      <c r="C1903" s="37"/>
      <c r="D1903" s="38"/>
      <c r="F1903" s="37"/>
      <c r="G1903" s="38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7"/>
    </row>
    <row r="1904" spans="3:29" ht="18.75" customHeight="1" hidden="1">
      <c r="C1904" s="37"/>
      <c r="D1904" s="38"/>
      <c r="F1904" s="37"/>
      <c r="G1904" s="38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  <c r="AB1904" s="37"/>
      <c r="AC1904" s="37"/>
    </row>
    <row r="1905" spans="3:29" ht="18.75" customHeight="1" hidden="1">
      <c r="C1905" s="37"/>
      <c r="D1905" s="38"/>
      <c r="F1905" s="37"/>
      <c r="G1905" s="38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</row>
    <row r="1906" spans="3:29" ht="18.75" customHeight="1" hidden="1">
      <c r="C1906" s="37"/>
      <c r="D1906" s="38"/>
      <c r="F1906" s="37"/>
      <c r="G1906" s="38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/>
      <c r="AB1906" s="37"/>
      <c r="AC1906" s="37"/>
    </row>
    <row r="1907" spans="3:29" ht="18.75" customHeight="1" hidden="1">
      <c r="C1907" s="37"/>
      <c r="D1907" s="38"/>
      <c r="F1907" s="37"/>
      <c r="G1907" s="38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/>
      <c r="AB1907" s="37"/>
      <c r="AC1907" s="37"/>
    </row>
    <row r="1908" spans="3:29" ht="18.75" customHeight="1" hidden="1">
      <c r="C1908" s="37"/>
      <c r="D1908" s="38"/>
      <c r="F1908" s="37"/>
      <c r="G1908" s="38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  <c r="AB1908" s="37"/>
      <c r="AC1908" s="37"/>
    </row>
    <row r="1909" spans="3:29" ht="18.75" customHeight="1" hidden="1">
      <c r="C1909" s="37"/>
      <c r="D1909" s="38"/>
      <c r="F1909" s="37"/>
      <c r="G1909" s="38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/>
      <c r="AB1909" s="37"/>
      <c r="AC1909" s="37"/>
    </row>
    <row r="1910" spans="3:29" ht="18.75" customHeight="1" hidden="1">
      <c r="C1910" s="37"/>
      <c r="D1910" s="38"/>
      <c r="F1910" s="37"/>
      <c r="G1910" s="38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37"/>
      <c r="AC1910" s="37"/>
    </row>
    <row r="1911" spans="3:29" ht="18.75" customHeight="1" hidden="1">
      <c r="C1911" s="37"/>
      <c r="D1911" s="38"/>
      <c r="F1911" s="37"/>
      <c r="G1911" s="38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7"/>
    </row>
    <row r="1912" spans="3:29" ht="18.75" customHeight="1" hidden="1">
      <c r="C1912" s="37"/>
      <c r="D1912" s="38"/>
      <c r="F1912" s="37"/>
      <c r="G1912" s="38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7"/>
    </row>
    <row r="1913" spans="3:29" ht="18.75" customHeight="1" hidden="1">
      <c r="C1913" s="37"/>
      <c r="D1913" s="38"/>
      <c r="F1913" s="37"/>
      <c r="G1913" s="38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</row>
    <row r="1914" spans="3:29" ht="18.75" customHeight="1" hidden="1">
      <c r="C1914" s="37"/>
      <c r="D1914" s="38"/>
      <c r="F1914" s="37"/>
      <c r="G1914" s="38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</row>
    <row r="1915" spans="3:29" ht="18.75" customHeight="1" hidden="1">
      <c r="C1915" s="37"/>
      <c r="D1915" s="38"/>
      <c r="F1915" s="37"/>
      <c r="G1915" s="38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37"/>
      <c r="AB1915" s="37"/>
      <c r="AC1915" s="37"/>
    </row>
    <row r="1916" spans="3:29" ht="18.75" customHeight="1" hidden="1">
      <c r="C1916" s="37"/>
      <c r="D1916" s="38"/>
      <c r="F1916" s="37"/>
      <c r="G1916" s="38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  <c r="AB1916" s="37"/>
      <c r="AC1916" s="37"/>
    </row>
    <row r="1917" spans="3:29" ht="18.75" customHeight="1" hidden="1">
      <c r="C1917" s="37"/>
      <c r="D1917" s="38"/>
      <c r="F1917" s="37"/>
      <c r="G1917" s="38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  <c r="AB1917" s="37"/>
      <c r="AC1917" s="37"/>
    </row>
    <row r="1918" spans="3:29" ht="18.75" customHeight="1" hidden="1">
      <c r="C1918" s="37"/>
      <c r="D1918" s="38"/>
      <c r="F1918" s="37"/>
      <c r="G1918" s="38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37"/>
      <c r="AB1918" s="37"/>
      <c r="AC1918" s="37"/>
    </row>
    <row r="1919" spans="3:29" ht="18.75" customHeight="1" hidden="1">
      <c r="C1919" s="37"/>
      <c r="D1919" s="38"/>
      <c r="F1919" s="37"/>
      <c r="G1919" s="38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/>
      <c r="AB1919" s="37"/>
      <c r="AC1919" s="37"/>
    </row>
    <row r="1920" spans="3:29" ht="18.75" customHeight="1" hidden="1">
      <c r="C1920" s="37"/>
      <c r="D1920" s="38"/>
      <c r="F1920" s="37"/>
      <c r="G1920" s="38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37"/>
      <c r="AC1920" s="37"/>
    </row>
    <row r="1921" spans="3:29" ht="18.75" customHeight="1" hidden="1">
      <c r="C1921" s="37"/>
      <c r="D1921" s="38"/>
      <c r="F1921" s="37"/>
      <c r="G1921" s="38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7"/>
    </row>
    <row r="1922" spans="3:29" ht="18.75" customHeight="1" hidden="1">
      <c r="C1922" s="37"/>
      <c r="D1922" s="38"/>
      <c r="F1922" s="37"/>
      <c r="G1922" s="38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7"/>
    </row>
    <row r="1923" spans="3:29" ht="18.75" customHeight="1" hidden="1">
      <c r="C1923" s="37"/>
      <c r="D1923" s="38"/>
      <c r="F1923" s="37"/>
      <c r="G1923" s="38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7"/>
    </row>
    <row r="1924" spans="3:29" ht="18.75" customHeight="1" hidden="1">
      <c r="C1924" s="37"/>
      <c r="D1924" s="38"/>
      <c r="F1924" s="37"/>
      <c r="G1924" s="38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  <c r="AB1924" s="37"/>
      <c r="AC1924" s="37"/>
    </row>
    <row r="1925" spans="3:29" ht="18.75" customHeight="1" hidden="1">
      <c r="C1925" s="37"/>
      <c r="D1925" s="38"/>
      <c r="F1925" s="37"/>
      <c r="G1925" s="38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37"/>
      <c r="AC1925" s="37"/>
    </row>
    <row r="1926" spans="3:29" ht="18.75" customHeight="1" hidden="1">
      <c r="C1926" s="37"/>
      <c r="D1926" s="38"/>
      <c r="F1926" s="37"/>
      <c r="G1926" s="38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37"/>
      <c r="AC1926" s="37"/>
    </row>
    <row r="1927" spans="3:29" ht="18.75" customHeight="1" hidden="1">
      <c r="C1927" s="37"/>
      <c r="D1927" s="38"/>
      <c r="F1927" s="37"/>
      <c r="G1927" s="38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  <c r="AB1927" s="37"/>
      <c r="AC1927" s="37"/>
    </row>
    <row r="1928" spans="3:29" ht="18.75" customHeight="1" hidden="1">
      <c r="C1928" s="37"/>
      <c r="D1928" s="38"/>
      <c r="F1928" s="37"/>
      <c r="G1928" s="38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37"/>
      <c r="AC1928" s="37"/>
    </row>
    <row r="1929" spans="3:29" ht="18.75" customHeight="1" hidden="1">
      <c r="C1929" s="37"/>
      <c r="D1929" s="38"/>
      <c r="F1929" s="37"/>
      <c r="G1929" s="38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  <c r="AB1929" s="37"/>
      <c r="AC1929" s="37"/>
    </row>
    <row r="1930" spans="3:29" ht="18.75" customHeight="1" hidden="1">
      <c r="C1930" s="37"/>
      <c r="D1930" s="38"/>
      <c r="F1930" s="37"/>
      <c r="G1930" s="38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37"/>
      <c r="AC1930" s="37"/>
    </row>
    <row r="1931" spans="3:29" ht="18.75" customHeight="1" hidden="1">
      <c r="C1931" s="37"/>
      <c r="D1931" s="38"/>
      <c r="F1931" s="37"/>
      <c r="G1931" s="38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7"/>
    </row>
    <row r="1932" spans="3:29" ht="18.75" customHeight="1" hidden="1">
      <c r="C1932" s="37"/>
      <c r="D1932" s="38"/>
      <c r="F1932" s="37"/>
      <c r="G1932" s="38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</row>
    <row r="1933" spans="3:29" ht="18.75" customHeight="1" hidden="1">
      <c r="C1933" s="37"/>
      <c r="D1933" s="38"/>
      <c r="F1933" s="37"/>
      <c r="G1933" s="38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</row>
    <row r="1934" spans="3:29" ht="18.75" customHeight="1" hidden="1">
      <c r="C1934" s="37"/>
      <c r="D1934" s="38"/>
      <c r="F1934" s="37"/>
      <c r="G1934" s="38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7"/>
    </row>
    <row r="1935" spans="3:29" ht="18.75" customHeight="1" hidden="1">
      <c r="C1935" s="37"/>
      <c r="D1935" s="38"/>
      <c r="F1935" s="37"/>
      <c r="G1935" s="38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7"/>
    </row>
    <row r="1936" spans="3:29" ht="18.75" customHeight="1" hidden="1">
      <c r="C1936" s="37"/>
      <c r="D1936" s="38"/>
      <c r="F1936" s="37"/>
      <c r="G1936" s="38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37"/>
      <c r="AC1936" s="37"/>
    </row>
    <row r="1937" spans="3:29" ht="18.75" customHeight="1" hidden="1">
      <c r="C1937" s="37"/>
      <c r="D1937" s="38"/>
      <c r="F1937" s="37"/>
      <c r="G1937" s="38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</row>
    <row r="1938" spans="3:29" ht="18.75" customHeight="1" hidden="1">
      <c r="C1938" s="37"/>
      <c r="D1938" s="38"/>
      <c r="F1938" s="37"/>
      <c r="G1938" s="38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/>
      <c r="AC1938" s="37"/>
    </row>
    <row r="1939" spans="3:29" ht="18.75" customHeight="1" hidden="1">
      <c r="C1939" s="37"/>
      <c r="D1939" s="38"/>
      <c r="F1939" s="37"/>
      <c r="G1939" s="38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</row>
    <row r="1940" spans="3:29" ht="18.75" customHeight="1" hidden="1">
      <c r="C1940" s="37"/>
      <c r="D1940" s="38"/>
      <c r="F1940" s="37"/>
      <c r="G1940" s="38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37"/>
      <c r="AC1940" s="37"/>
    </row>
    <row r="1941" spans="3:29" ht="18.75" customHeight="1" hidden="1">
      <c r="C1941" s="37"/>
      <c r="D1941" s="38"/>
      <c r="F1941" s="37"/>
      <c r="G1941" s="38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</row>
    <row r="1942" spans="3:29" ht="18.75" customHeight="1" hidden="1">
      <c r="C1942" s="37"/>
      <c r="D1942" s="38"/>
      <c r="F1942" s="37"/>
      <c r="G1942" s="38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7"/>
    </row>
    <row r="1943" spans="3:29" ht="18.75" customHeight="1" hidden="1">
      <c r="C1943" s="37"/>
      <c r="D1943" s="38"/>
      <c r="F1943" s="37"/>
      <c r="G1943" s="38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7"/>
    </row>
    <row r="1944" spans="3:29" ht="18.75" customHeight="1" hidden="1">
      <c r="C1944" s="37"/>
      <c r="D1944" s="38"/>
      <c r="F1944" s="37"/>
      <c r="G1944" s="38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</row>
    <row r="1945" spans="3:29" ht="18.75" customHeight="1" hidden="1">
      <c r="C1945" s="37"/>
      <c r="D1945" s="38"/>
      <c r="F1945" s="37"/>
      <c r="G1945" s="38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</row>
    <row r="1946" spans="3:29" ht="18.75" customHeight="1" hidden="1">
      <c r="C1946" s="37"/>
      <c r="D1946" s="38"/>
      <c r="F1946" s="37"/>
      <c r="G1946" s="38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37"/>
      <c r="AC1946" s="37"/>
    </row>
    <row r="1947" spans="3:29" ht="18.75" customHeight="1" hidden="1">
      <c r="C1947" s="37"/>
      <c r="D1947" s="38"/>
      <c r="F1947" s="37"/>
      <c r="G1947" s="38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  <c r="AB1947" s="37"/>
      <c r="AC1947" s="37"/>
    </row>
    <row r="1948" spans="3:29" ht="18.75" customHeight="1" hidden="1">
      <c r="C1948" s="37"/>
      <c r="D1948" s="38"/>
      <c r="F1948" s="37"/>
      <c r="G1948" s="38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</row>
    <row r="1949" spans="3:29" ht="18.75" customHeight="1" hidden="1">
      <c r="C1949" s="37"/>
      <c r="D1949" s="38"/>
      <c r="F1949" s="37"/>
      <c r="G1949" s="38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</row>
    <row r="1950" spans="3:29" ht="18.75" customHeight="1" hidden="1">
      <c r="C1950" s="37"/>
      <c r="D1950" s="38"/>
      <c r="F1950" s="37"/>
      <c r="G1950" s="38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</row>
    <row r="1951" spans="3:29" ht="18.75" customHeight="1" hidden="1">
      <c r="C1951" s="37"/>
      <c r="D1951" s="38"/>
      <c r="F1951" s="37"/>
      <c r="G1951" s="38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</row>
    <row r="1952" spans="3:29" ht="18.75" customHeight="1" hidden="1">
      <c r="C1952" s="37"/>
      <c r="D1952" s="38"/>
      <c r="F1952" s="37"/>
      <c r="G1952" s="38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</row>
    <row r="1953" spans="3:29" ht="18.75" customHeight="1" hidden="1">
      <c r="C1953" s="37"/>
      <c r="D1953" s="38"/>
      <c r="F1953" s="37"/>
      <c r="G1953" s="38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</row>
    <row r="1954" spans="3:29" ht="18.75" customHeight="1" hidden="1">
      <c r="C1954" s="37"/>
      <c r="D1954" s="38"/>
      <c r="F1954" s="37"/>
      <c r="G1954" s="38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7"/>
    </row>
    <row r="1955" spans="3:29" ht="18.75" customHeight="1" hidden="1">
      <c r="C1955" s="37"/>
      <c r="D1955" s="38"/>
      <c r="F1955" s="37"/>
      <c r="G1955" s="38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</row>
    <row r="1956" spans="3:29" ht="18.75" customHeight="1" hidden="1">
      <c r="C1956" s="37"/>
      <c r="D1956" s="38"/>
      <c r="F1956" s="37"/>
      <c r="G1956" s="38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</row>
    <row r="1957" spans="3:29" ht="18.75" customHeight="1" hidden="1">
      <c r="C1957" s="37"/>
      <c r="D1957" s="38"/>
      <c r="F1957" s="37"/>
      <c r="G1957" s="38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  <c r="AB1957" s="37"/>
      <c r="AC1957" s="37"/>
    </row>
    <row r="1958" spans="3:29" ht="18.75" customHeight="1" hidden="1">
      <c r="C1958" s="37"/>
      <c r="D1958" s="38"/>
      <c r="F1958" s="37"/>
      <c r="G1958" s="38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</row>
    <row r="1959" spans="3:29" ht="18.75" customHeight="1" hidden="1">
      <c r="C1959" s="37"/>
      <c r="D1959" s="38"/>
      <c r="F1959" s="37"/>
      <c r="G1959" s="38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</row>
    <row r="1960" spans="3:29" ht="18.75" customHeight="1" hidden="1">
      <c r="C1960" s="37"/>
      <c r="D1960" s="38"/>
      <c r="F1960" s="37"/>
      <c r="G1960" s="38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37"/>
      <c r="AC1960" s="37"/>
    </row>
    <row r="1961" spans="3:29" ht="18.75" customHeight="1" hidden="1">
      <c r="C1961" s="37"/>
      <c r="D1961" s="38"/>
      <c r="F1961" s="37"/>
      <c r="G1961" s="38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37"/>
      <c r="AC1961" s="37"/>
    </row>
    <row r="1962" spans="3:29" ht="18.75" customHeight="1" hidden="1">
      <c r="C1962" s="37"/>
      <c r="D1962" s="38"/>
      <c r="F1962" s="37"/>
      <c r="G1962" s="38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7"/>
    </row>
    <row r="1963" spans="3:29" ht="18.75" customHeight="1" hidden="1">
      <c r="C1963" s="37"/>
      <c r="D1963" s="38"/>
      <c r="F1963" s="37"/>
      <c r="G1963" s="38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</row>
    <row r="1964" spans="3:29" ht="18.75" customHeight="1" hidden="1">
      <c r="C1964" s="37"/>
      <c r="D1964" s="38"/>
      <c r="F1964" s="37"/>
      <c r="G1964" s="38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</row>
    <row r="1965" spans="3:29" ht="18.75" customHeight="1" hidden="1">
      <c r="C1965" s="37"/>
      <c r="D1965" s="38"/>
      <c r="F1965" s="37"/>
      <c r="G1965" s="38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</row>
    <row r="1966" spans="3:29" ht="18.75" customHeight="1" hidden="1">
      <c r="C1966" s="37"/>
      <c r="D1966" s="38"/>
      <c r="F1966" s="37"/>
      <c r="G1966" s="38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  <c r="AB1966" s="37"/>
      <c r="AC1966" s="37"/>
    </row>
    <row r="1967" spans="3:29" ht="18.75" customHeight="1" hidden="1">
      <c r="C1967" s="37"/>
      <c r="D1967" s="38"/>
      <c r="F1967" s="37"/>
      <c r="G1967" s="38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</row>
    <row r="1968" spans="3:29" ht="18.75" customHeight="1" hidden="1">
      <c r="C1968" s="37"/>
      <c r="D1968" s="38"/>
      <c r="F1968" s="37"/>
      <c r="G1968" s="38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</row>
    <row r="1969" spans="3:29" ht="18.75" customHeight="1" hidden="1">
      <c r="C1969" s="37"/>
      <c r="D1969" s="38"/>
      <c r="F1969" s="37"/>
      <c r="G1969" s="38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/>
      <c r="AB1969" s="37"/>
      <c r="AC1969" s="37"/>
    </row>
    <row r="1970" spans="3:29" ht="18.75" customHeight="1" hidden="1">
      <c r="C1970" s="37"/>
      <c r="D1970" s="38"/>
      <c r="F1970" s="37"/>
      <c r="G1970" s="38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</row>
    <row r="1971" spans="3:29" ht="18.75" customHeight="1" hidden="1">
      <c r="C1971" s="37"/>
      <c r="D1971" s="38"/>
      <c r="F1971" s="37"/>
      <c r="G1971" s="38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7"/>
    </row>
    <row r="1972" spans="3:29" ht="18.75" customHeight="1" hidden="1">
      <c r="C1972" s="37"/>
      <c r="D1972" s="38"/>
      <c r="F1972" s="37"/>
      <c r="G1972" s="38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</row>
    <row r="1973" spans="3:29" ht="18.75" customHeight="1" hidden="1">
      <c r="C1973" s="37"/>
      <c r="D1973" s="38"/>
      <c r="F1973" s="37"/>
      <c r="G1973" s="38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</row>
    <row r="1974" spans="3:29" ht="18.75" customHeight="1" hidden="1">
      <c r="C1974" s="37"/>
      <c r="D1974" s="38"/>
      <c r="F1974" s="37"/>
      <c r="G1974" s="38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7"/>
    </row>
    <row r="1975" spans="3:29" ht="18.75" customHeight="1" hidden="1">
      <c r="C1975" s="37"/>
      <c r="D1975" s="38"/>
      <c r="F1975" s="37"/>
      <c r="G1975" s="38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7"/>
    </row>
    <row r="1976" spans="3:29" ht="18.75" customHeight="1" hidden="1">
      <c r="C1976" s="37"/>
      <c r="D1976" s="38"/>
      <c r="F1976" s="37"/>
      <c r="G1976" s="38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</row>
    <row r="1977" spans="3:29" ht="18.75" customHeight="1" hidden="1">
      <c r="C1977" s="37"/>
      <c r="D1977" s="38"/>
      <c r="F1977" s="37"/>
      <c r="G1977" s="38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</row>
    <row r="1978" spans="3:29" ht="18.75" customHeight="1" hidden="1">
      <c r="C1978" s="37"/>
      <c r="D1978" s="38"/>
      <c r="F1978" s="37"/>
      <c r="G1978" s="38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/>
      <c r="AB1978" s="37"/>
      <c r="AC1978" s="37"/>
    </row>
    <row r="1979" spans="3:29" ht="18.75" customHeight="1" hidden="1">
      <c r="C1979" s="37"/>
      <c r="D1979" s="38"/>
      <c r="F1979" s="37"/>
      <c r="G1979" s="38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</row>
    <row r="1980" spans="3:29" ht="18.75" customHeight="1" hidden="1">
      <c r="C1980" s="37"/>
      <c r="D1980" s="38"/>
      <c r="F1980" s="37"/>
      <c r="G1980" s="38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</row>
    <row r="1981" spans="3:29" ht="18.75" customHeight="1" hidden="1">
      <c r="C1981" s="37"/>
      <c r="D1981" s="38"/>
      <c r="F1981" s="37"/>
      <c r="G1981" s="38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</row>
    <row r="1982" spans="3:29" ht="18.75" customHeight="1" hidden="1">
      <c r="C1982" s="37"/>
      <c r="D1982" s="38"/>
      <c r="F1982" s="37"/>
      <c r="G1982" s="38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7"/>
    </row>
    <row r="1983" spans="3:29" ht="18.75" customHeight="1" hidden="1">
      <c r="C1983" s="37"/>
      <c r="D1983" s="38"/>
      <c r="F1983" s="37"/>
      <c r="G1983" s="38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</row>
    <row r="1984" spans="3:29" ht="18.75" customHeight="1" hidden="1">
      <c r="C1984" s="37"/>
      <c r="D1984" s="38"/>
      <c r="F1984" s="37"/>
      <c r="G1984" s="38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</row>
    <row r="1985" spans="3:29" ht="18.75" customHeight="1" hidden="1">
      <c r="C1985" s="37"/>
      <c r="D1985" s="38"/>
      <c r="F1985" s="37"/>
      <c r="G1985" s="38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7"/>
    </row>
    <row r="1986" spans="3:29" ht="18.75" customHeight="1" hidden="1">
      <c r="C1986" s="37"/>
      <c r="D1986" s="38"/>
      <c r="F1986" s="37"/>
      <c r="G1986" s="38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</row>
    <row r="1987" spans="3:29" ht="18.75" customHeight="1" hidden="1">
      <c r="C1987" s="37"/>
      <c r="D1987" s="38"/>
      <c r="F1987" s="37"/>
      <c r="G1987" s="38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</row>
    <row r="1988" spans="3:29" ht="18.75" customHeight="1" hidden="1">
      <c r="C1988" s="37"/>
      <c r="D1988" s="38"/>
      <c r="F1988" s="37"/>
      <c r="G1988" s="38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</row>
    <row r="1989" spans="3:29" ht="18.75" customHeight="1" hidden="1">
      <c r="C1989" s="37"/>
      <c r="D1989" s="38"/>
      <c r="F1989" s="37"/>
      <c r="G1989" s="38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</row>
    <row r="1990" spans="3:29" ht="18.75" customHeight="1" hidden="1">
      <c r="C1990" s="37"/>
      <c r="D1990" s="38"/>
      <c r="F1990" s="37"/>
      <c r="G1990" s="38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</row>
    <row r="1991" spans="3:29" ht="18.75" customHeight="1" hidden="1">
      <c r="C1991" s="37"/>
      <c r="D1991" s="38"/>
      <c r="F1991" s="37"/>
      <c r="G1991" s="38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</row>
    <row r="1992" spans="3:29" ht="18.75" customHeight="1" hidden="1">
      <c r="C1992" s="37"/>
      <c r="D1992" s="38"/>
      <c r="F1992" s="37"/>
      <c r="G1992" s="38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7"/>
    </row>
    <row r="1993" spans="3:29" ht="18.75" customHeight="1" hidden="1">
      <c r="C1993" s="37"/>
      <c r="D1993" s="38"/>
      <c r="F1993" s="37"/>
      <c r="G1993" s="38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</row>
    <row r="1994" spans="3:29" ht="18.75" customHeight="1" hidden="1">
      <c r="C1994" s="37"/>
      <c r="D1994" s="38"/>
      <c r="F1994" s="37"/>
      <c r="G1994" s="38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7"/>
    </row>
    <row r="1995" spans="3:29" ht="18.75" customHeight="1" hidden="1">
      <c r="C1995" s="37"/>
      <c r="D1995" s="38"/>
      <c r="F1995" s="37"/>
      <c r="G1995" s="38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</row>
    <row r="1996" spans="3:29" ht="18.75" customHeight="1" hidden="1">
      <c r="C1996" s="37"/>
      <c r="D1996" s="38"/>
      <c r="F1996" s="37"/>
      <c r="G1996" s="38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</row>
    <row r="1997" spans="3:29" ht="18.75" customHeight="1" hidden="1">
      <c r="C1997" s="37"/>
      <c r="D1997" s="38"/>
      <c r="F1997" s="37"/>
      <c r="G1997" s="38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</row>
    <row r="1998" spans="3:29" ht="18.75" customHeight="1" hidden="1">
      <c r="C1998" s="37"/>
      <c r="D1998" s="38"/>
      <c r="F1998" s="37"/>
      <c r="G1998" s="38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7"/>
    </row>
    <row r="1999" spans="3:29" ht="18.75" customHeight="1" hidden="1">
      <c r="C1999" s="37"/>
      <c r="D1999" s="38"/>
      <c r="F1999" s="37"/>
      <c r="G1999" s="38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  <c r="AB1999" s="37"/>
      <c r="AC1999" s="37"/>
    </row>
    <row r="2000" spans="3:29" ht="18.75" customHeight="1" hidden="1">
      <c r="C2000" s="37"/>
      <c r="D2000" s="38"/>
      <c r="F2000" s="37"/>
      <c r="G2000" s="38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7"/>
    </row>
    <row r="2001" spans="3:29" ht="18.75" customHeight="1" hidden="1">
      <c r="C2001" s="37"/>
      <c r="D2001" s="38"/>
      <c r="F2001" s="37"/>
      <c r="G2001" s="38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7"/>
    </row>
    <row r="2002" spans="3:29" ht="18.75" customHeight="1" hidden="1">
      <c r="C2002" s="37"/>
      <c r="D2002" s="38"/>
      <c r="F2002" s="37"/>
      <c r="G2002" s="38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</row>
    <row r="2003" spans="3:29" ht="18.75" customHeight="1" hidden="1">
      <c r="C2003" s="37"/>
      <c r="D2003" s="38"/>
      <c r="F2003" s="37"/>
      <c r="G2003" s="38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  <c r="AB2003" s="37"/>
      <c r="AC2003" s="37"/>
    </row>
    <row r="2004" spans="3:29" ht="18.75" customHeight="1" hidden="1">
      <c r="C2004" s="37"/>
      <c r="D2004" s="38"/>
      <c r="F2004" s="37"/>
      <c r="G2004" s="38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37"/>
      <c r="AB2004" s="37"/>
      <c r="AC2004" s="37"/>
    </row>
    <row r="2005" spans="3:29" ht="18.75" customHeight="1" hidden="1">
      <c r="C2005" s="37"/>
      <c r="D2005" s="38"/>
      <c r="F2005" s="37"/>
      <c r="G2005" s="38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37"/>
      <c r="AB2005" s="37"/>
      <c r="AC2005" s="37"/>
    </row>
    <row r="2006" spans="3:29" ht="18.75" customHeight="1" hidden="1">
      <c r="C2006" s="37"/>
      <c r="D2006" s="38"/>
      <c r="F2006" s="37"/>
      <c r="G2006" s="38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7"/>
    </row>
    <row r="2007" spans="3:29" ht="18.75" customHeight="1" hidden="1">
      <c r="C2007" s="37"/>
      <c r="D2007" s="38"/>
      <c r="F2007" s="37"/>
      <c r="G2007" s="38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7"/>
    </row>
    <row r="2008" spans="3:29" ht="18.75" customHeight="1" hidden="1">
      <c r="C2008" s="37"/>
      <c r="D2008" s="38"/>
      <c r="F2008" s="37"/>
      <c r="G2008" s="38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</row>
    <row r="2009" spans="3:29" ht="18.75" customHeight="1" hidden="1">
      <c r="C2009" s="37"/>
      <c r="D2009" s="38"/>
      <c r="F2009" s="37"/>
      <c r="G2009" s="38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37"/>
      <c r="AB2009" s="37"/>
      <c r="AC2009" s="37"/>
    </row>
    <row r="2010" spans="3:29" ht="18.75" customHeight="1" hidden="1">
      <c r="C2010" s="37"/>
      <c r="D2010" s="38"/>
      <c r="F2010" s="37"/>
      <c r="G2010" s="38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7"/>
    </row>
    <row r="2011" spans="3:29" ht="18.75" customHeight="1" hidden="1">
      <c r="C2011" s="37"/>
      <c r="D2011" s="38"/>
      <c r="F2011" s="37"/>
      <c r="G2011" s="38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7"/>
    </row>
    <row r="2012" spans="3:29" ht="18.75" customHeight="1" hidden="1">
      <c r="C2012" s="37"/>
      <c r="D2012" s="38"/>
      <c r="F2012" s="37"/>
      <c r="G2012" s="38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7"/>
    </row>
    <row r="2013" spans="3:29" ht="18.75" customHeight="1" hidden="1">
      <c r="C2013" s="37"/>
      <c r="D2013" s="38"/>
      <c r="F2013" s="37"/>
      <c r="G2013" s="38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37"/>
      <c r="AB2013" s="37"/>
      <c r="AC2013" s="37"/>
    </row>
    <row r="2014" spans="3:29" ht="18.75" customHeight="1" hidden="1">
      <c r="C2014" s="37"/>
      <c r="D2014" s="38"/>
      <c r="F2014" s="37"/>
      <c r="G2014" s="38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37"/>
      <c r="AB2014" s="37"/>
      <c r="AC2014" s="37"/>
    </row>
    <row r="2015" spans="3:29" ht="18.75" customHeight="1" hidden="1">
      <c r="C2015" s="37"/>
      <c r="D2015" s="38"/>
      <c r="F2015" s="37"/>
      <c r="G2015" s="38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37"/>
      <c r="AB2015" s="37"/>
      <c r="AC2015" s="37"/>
    </row>
    <row r="2016" spans="3:29" ht="18.75" customHeight="1" hidden="1">
      <c r="C2016" s="37"/>
      <c r="D2016" s="38"/>
      <c r="F2016" s="37"/>
      <c r="G2016" s="38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7"/>
    </row>
    <row r="2017" spans="3:29" ht="18.75" customHeight="1" hidden="1">
      <c r="C2017" s="37"/>
      <c r="D2017" s="38"/>
      <c r="F2017" s="37"/>
      <c r="G2017" s="38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7"/>
    </row>
    <row r="2018" spans="3:29" ht="18.75" customHeight="1" hidden="1">
      <c r="C2018" s="37"/>
      <c r="D2018" s="38"/>
      <c r="F2018" s="37"/>
      <c r="G2018" s="38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7"/>
    </row>
    <row r="2019" spans="3:29" ht="18.75" customHeight="1" hidden="1">
      <c r="C2019" s="37"/>
      <c r="D2019" s="38"/>
      <c r="F2019" s="37"/>
      <c r="G2019" s="38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  <c r="AB2019" s="37"/>
      <c r="AC2019" s="37"/>
    </row>
    <row r="2020" spans="3:29" ht="18.75" customHeight="1" hidden="1">
      <c r="C2020" s="37"/>
      <c r="D2020" s="38"/>
      <c r="F2020" s="37"/>
      <c r="G2020" s="38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7"/>
    </row>
    <row r="2021" spans="3:29" ht="18.75" customHeight="1" hidden="1">
      <c r="C2021" s="37"/>
      <c r="D2021" s="38"/>
      <c r="F2021" s="37"/>
      <c r="G2021" s="38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7"/>
    </row>
    <row r="2022" spans="3:29" ht="18.75" customHeight="1" hidden="1">
      <c r="C2022" s="37"/>
      <c r="D2022" s="38"/>
      <c r="F2022" s="37"/>
      <c r="G2022" s="38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7"/>
    </row>
    <row r="2023" spans="3:29" ht="18.75" customHeight="1" hidden="1">
      <c r="C2023" s="37"/>
      <c r="D2023" s="38"/>
      <c r="F2023" s="37"/>
      <c r="G2023" s="38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  <c r="AB2023" s="37"/>
      <c r="AC2023" s="37"/>
    </row>
    <row r="2024" spans="3:29" ht="18.75" customHeight="1" hidden="1">
      <c r="C2024" s="37"/>
      <c r="D2024" s="38"/>
      <c r="F2024" s="37"/>
      <c r="G2024" s="38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  <c r="AB2024" s="37"/>
      <c r="AC2024" s="37"/>
    </row>
    <row r="2025" spans="3:29" ht="18.75" customHeight="1" hidden="1">
      <c r="C2025" s="37"/>
      <c r="D2025" s="38"/>
      <c r="F2025" s="37"/>
      <c r="G2025" s="38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  <c r="AB2025" s="37"/>
      <c r="AC2025" s="37"/>
    </row>
    <row r="2026" spans="3:29" ht="18.75" customHeight="1" hidden="1">
      <c r="C2026" s="37"/>
      <c r="D2026" s="38"/>
      <c r="F2026" s="37"/>
      <c r="G2026" s="38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7"/>
    </row>
    <row r="2027" spans="3:29" ht="18.75" customHeight="1" hidden="1">
      <c r="C2027" s="37"/>
      <c r="D2027" s="38"/>
      <c r="F2027" s="37"/>
      <c r="G2027" s="38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7"/>
    </row>
    <row r="2028" spans="3:29" ht="18.75" customHeight="1" hidden="1">
      <c r="C2028" s="37"/>
      <c r="D2028" s="38"/>
      <c r="F2028" s="37"/>
      <c r="G2028" s="38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7"/>
    </row>
    <row r="2029" spans="3:29" ht="18.75" customHeight="1" hidden="1">
      <c r="C2029" s="37"/>
      <c r="D2029" s="38"/>
      <c r="F2029" s="37"/>
      <c r="G2029" s="38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37"/>
      <c r="AB2029" s="37"/>
      <c r="AC2029" s="37"/>
    </row>
    <row r="2030" spans="3:29" ht="18.75" customHeight="1" hidden="1">
      <c r="C2030" s="37"/>
      <c r="D2030" s="38"/>
      <c r="F2030" s="37"/>
      <c r="G2030" s="38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7"/>
    </row>
    <row r="2031" spans="3:29" ht="18.75" customHeight="1" hidden="1">
      <c r="C2031" s="37"/>
      <c r="D2031" s="38"/>
      <c r="F2031" s="37"/>
      <c r="G2031" s="38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7"/>
    </row>
    <row r="2032" spans="3:29" ht="18.75" customHeight="1" hidden="1">
      <c r="C2032" s="37"/>
      <c r="D2032" s="38"/>
      <c r="F2032" s="37"/>
      <c r="G2032" s="38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7"/>
    </row>
    <row r="2033" spans="3:29" ht="18.75" customHeight="1" hidden="1">
      <c r="C2033" s="37"/>
      <c r="D2033" s="38"/>
      <c r="F2033" s="37"/>
      <c r="G2033" s="38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37"/>
      <c r="AB2033" s="37"/>
      <c r="AC2033" s="37"/>
    </row>
    <row r="2034" spans="3:29" ht="18.75" customHeight="1" hidden="1">
      <c r="C2034" s="37"/>
      <c r="D2034" s="38"/>
      <c r="F2034" s="37"/>
      <c r="G2034" s="38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37"/>
      <c r="AB2034" s="37"/>
      <c r="AC2034" s="37"/>
    </row>
    <row r="2035" spans="3:29" ht="18.75" customHeight="1" hidden="1">
      <c r="C2035" s="37"/>
      <c r="D2035" s="38"/>
      <c r="F2035" s="37"/>
      <c r="G2035" s="38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37"/>
      <c r="AB2035" s="37"/>
      <c r="AC2035" s="37"/>
    </row>
    <row r="2036" spans="3:29" ht="18.75" customHeight="1" hidden="1">
      <c r="C2036" s="37"/>
      <c r="D2036" s="38"/>
      <c r="F2036" s="37"/>
      <c r="G2036" s="38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7"/>
    </row>
    <row r="2037" spans="3:29" ht="18.75" customHeight="1" hidden="1">
      <c r="C2037" s="37"/>
      <c r="D2037" s="38"/>
      <c r="F2037" s="37"/>
      <c r="G2037" s="38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7"/>
    </row>
    <row r="2038" spans="3:29" ht="18.75" customHeight="1" hidden="1">
      <c r="C2038" s="37"/>
      <c r="D2038" s="38"/>
      <c r="F2038" s="37"/>
      <c r="G2038" s="38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7"/>
    </row>
    <row r="2039" spans="3:29" ht="18.75" customHeight="1" hidden="1">
      <c r="C2039" s="37"/>
      <c r="D2039" s="38"/>
      <c r="F2039" s="37"/>
      <c r="G2039" s="38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  <c r="AA2039" s="37"/>
      <c r="AB2039" s="37"/>
      <c r="AC2039" s="37"/>
    </row>
    <row r="2040" spans="3:29" ht="18.75" customHeight="1" hidden="1">
      <c r="C2040" s="37"/>
      <c r="D2040" s="38"/>
      <c r="F2040" s="37"/>
      <c r="G2040" s="38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37"/>
      <c r="AB2040" s="37"/>
      <c r="AC2040" s="37"/>
    </row>
    <row r="2041" spans="3:29" ht="18.75" customHeight="1" hidden="1">
      <c r="C2041" s="37"/>
      <c r="D2041" s="38"/>
      <c r="F2041" s="37"/>
      <c r="G2041" s="38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37"/>
    </row>
    <row r="2042" spans="3:29" ht="18.75" customHeight="1" hidden="1">
      <c r="C2042" s="37"/>
      <c r="D2042" s="38"/>
      <c r="F2042" s="37"/>
      <c r="G2042" s="38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37"/>
    </row>
    <row r="2043" spans="3:29" ht="18.75" customHeight="1" hidden="1">
      <c r="C2043" s="37"/>
      <c r="D2043" s="38"/>
      <c r="F2043" s="37"/>
      <c r="G2043" s="38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  <c r="AB2043" s="37"/>
      <c r="AC2043" s="37"/>
    </row>
    <row r="2044" spans="3:29" ht="18.75" customHeight="1" hidden="1">
      <c r="C2044" s="37"/>
      <c r="D2044" s="38"/>
      <c r="F2044" s="37"/>
      <c r="G2044" s="38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  <c r="AB2044" s="37"/>
      <c r="AC2044" s="37"/>
    </row>
    <row r="2045" spans="3:29" ht="18.75" customHeight="1" hidden="1">
      <c r="C2045" s="37"/>
      <c r="D2045" s="38"/>
      <c r="F2045" s="37"/>
      <c r="G2045" s="38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  <c r="AB2045" s="37"/>
      <c r="AC2045" s="37"/>
    </row>
    <row r="2046" spans="3:29" ht="18.75" customHeight="1" hidden="1">
      <c r="C2046" s="37"/>
      <c r="D2046" s="38"/>
      <c r="F2046" s="37"/>
      <c r="G2046" s="38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7"/>
    </row>
    <row r="2047" spans="3:29" ht="18.75" customHeight="1" hidden="1">
      <c r="C2047" s="37"/>
      <c r="D2047" s="38"/>
      <c r="F2047" s="37"/>
      <c r="G2047" s="38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7"/>
    </row>
    <row r="2048" spans="3:29" ht="18.75" customHeight="1" hidden="1">
      <c r="C2048" s="37"/>
      <c r="D2048" s="38"/>
      <c r="F2048" s="37"/>
      <c r="G2048" s="38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7"/>
    </row>
    <row r="2049" spans="3:29" ht="18.75" customHeight="1" hidden="1">
      <c r="C2049" s="37"/>
      <c r="D2049" s="38"/>
      <c r="F2049" s="37"/>
      <c r="G2049" s="38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37"/>
    </row>
    <row r="2050" spans="3:29" ht="18.75" customHeight="1" hidden="1">
      <c r="C2050" s="37"/>
      <c r="D2050" s="38"/>
      <c r="F2050" s="37"/>
      <c r="G2050" s="38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37"/>
    </row>
    <row r="2051" spans="3:29" ht="18.75" customHeight="1" hidden="1">
      <c r="C2051" s="37"/>
      <c r="D2051" s="38"/>
      <c r="F2051" s="37"/>
      <c r="G2051" s="38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37"/>
    </row>
    <row r="2052" spans="3:29" ht="18.75" customHeight="1" hidden="1">
      <c r="C2052" s="37"/>
      <c r="D2052" s="38"/>
      <c r="F2052" s="37"/>
      <c r="G2052" s="38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37"/>
    </row>
    <row r="2053" spans="3:29" ht="18.75" customHeight="1" hidden="1">
      <c r="C2053" s="37"/>
      <c r="D2053" s="38"/>
      <c r="F2053" s="37"/>
      <c r="G2053" s="38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  <c r="AB2053" s="37"/>
      <c r="AC2053" s="37"/>
    </row>
    <row r="2054" spans="3:29" ht="18.75" customHeight="1" hidden="1">
      <c r="C2054" s="37"/>
      <c r="D2054" s="38"/>
      <c r="F2054" s="37"/>
      <c r="G2054" s="38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  <c r="AB2054" s="37"/>
      <c r="AC2054" s="37"/>
    </row>
    <row r="2055" spans="3:29" ht="18.75" customHeight="1" hidden="1">
      <c r="C2055" s="37"/>
      <c r="D2055" s="38"/>
      <c r="F2055" s="37"/>
      <c r="G2055" s="38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  <c r="AB2055" s="37"/>
      <c r="AC2055" s="37"/>
    </row>
    <row r="2056" spans="3:29" ht="18.75" customHeight="1" hidden="1">
      <c r="C2056" s="37"/>
      <c r="D2056" s="38"/>
      <c r="F2056" s="37"/>
      <c r="G2056" s="38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7"/>
    </row>
    <row r="2057" spans="3:29" ht="18.75" customHeight="1" hidden="1">
      <c r="C2057" s="37"/>
      <c r="D2057" s="38"/>
      <c r="F2057" s="37"/>
      <c r="G2057" s="38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7"/>
    </row>
    <row r="2058" spans="3:29" ht="18.75" customHeight="1" hidden="1">
      <c r="C2058" s="37"/>
      <c r="D2058" s="38"/>
      <c r="F2058" s="37"/>
      <c r="G2058" s="38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7"/>
    </row>
    <row r="2059" spans="3:29" ht="18.75" customHeight="1" hidden="1">
      <c r="C2059" s="37"/>
      <c r="D2059" s="38"/>
      <c r="F2059" s="37"/>
      <c r="G2059" s="38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37"/>
      <c r="AB2059" s="37"/>
      <c r="AC2059" s="37"/>
    </row>
    <row r="2060" spans="3:29" ht="18.75" customHeight="1" hidden="1">
      <c r="C2060" s="37"/>
      <c r="D2060" s="38"/>
      <c r="F2060" s="37"/>
      <c r="G2060" s="38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37"/>
    </row>
    <row r="2061" spans="3:29" ht="18.75" customHeight="1" hidden="1">
      <c r="C2061" s="37"/>
      <c r="D2061" s="38"/>
      <c r="F2061" s="37"/>
      <c r="G2061" s="38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37"/>
    </row>
    <row r="2062" spans="3:29" ht="18.75" customHeight="1" hidden="1">
      <c r="C2062" s="37"/>
      <c r="D2062" s="38"/>
      <c r="F2062" s="37"/>
      <c r="G2062" s="38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37"/>
    </row>
    <row r="2063" spans="3:29" ht="18.75" customHeight="1" hidden="1">
      <c r="C2063" s="37"/>
      <c r="D2063" s="38"/>
      <c r="F2063" s="37"/>
      <c r="G2063" s="38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37"/>
      <c r="AB2063" s="37"/>
      <c r="AC2063" s="37"/>
    </row>
    <row r="2064" spans="3:29" ht="18.75" customHeight="1" hidden="1">
      <c r="C2064" s="37"/>
      <c r="D2064" s="38"/>
      <c r="F2064" s="37"/>
      <c r="G2064" s="38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37"/>
      <c r="AB2064" s="37"/>
      <c r="AC2064" s="37"/>
    </row>
    <row r="2065" spans="3:29" ht="18.75" customHeight="1" hidden="1">
      <c r="C2065" s="37"/>
      <c r="D2065" s="38"/>
      <c r="F2065" s="37"/>
      <c r="G2065" s="38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  <c r="AA2065" s="37"/>
      <c r="AB2065" s="37"/>
      <c r="AC2065" s="37"/>
    </row>
    <row r="2066" spans="3:29" ht="18.75" customHeight="1" hidden="1">
      <c r="C2066" s="37"/>
      <c r="D2066" s="38"/>
      <c r="F2066" s="37"/>
      <c r="G2066" s="38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7"/>
    </row>
    <row r="2067" spans="3:29" ht="18.75" customHeight="1" hidden="1">
      <c r="C2067" s="37"/>
      <c r="D2067" s="38"/>
      <c r="F2067" s="37"/>
      <c r="G2067" s="38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7"/>
    </row>
    <row r="2068" spans="3:29" ht="18.75" customHeight="1" hidden="1">
      <c r="C2068" s="37"/>
      <c r="D2068" s="38"/>
      <c r="F2068" s="37"/>
      <c r="G2068" s="38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7"/>
    </row>
    <row r="2069" spans="3:29" ht="18.75" customHeight="1" hidden="1">
      <c r="C2069" s="37"/>
      <c r="D2069" s="38"/>
      <c r="F2069" s="37"/>
      <c r="G2069" s="38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  <c r="AB2069" s="37"/>
      <c r="AC2069" s="37"/>
    </row>
    <row r="2070" spans="3:29" ht="18.75" customHeight="1" hidden="1">
      <c r="C2070" s="37"/>
      <c r="D2070" s="38"/>
      <c r="F2070" s="37"/>
      <c r="G2070" s="38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37"/>
    </row>
    <row r="2071" spans="3:29" ht="18.75" customHeight="1" hidden="1">
      <c r="C2071" s="37"/>
      <c r="D2071" s="38"/>
      <c r="F2071" s="37"/>
      <c r="G2071" s="38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37"/>
    </row>
    <row r="2072" spans="3:29" ht="18.75" customHeight="1" hidden="1">
      <c r="C2072" s="37"/>
      <c r="D2072" s="38"/>
      <c r="F2072" s="37"/>
      <c r="G2072" s="38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37"/>
    </row>
    <row r="2073" spans="3:29" ht="18.75" customHeight="1" hidden="1">
      <c r="C2073" s="37"/>
      <c r="D2073" s="38"/>
      <c r="F2073" s="37"/>
      <c r="G2073" s="38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37"/>
      <c r="AB2073" s="37"/>
      <c r="AC2073" s="37"/>
    </row>
    <row r="2074" spans="3:29" ht="18.75" customHeight="1" hidden="1">
      <c r="C2074" s="37"/>
      <c r="D2074" s="38"/>
      <c r="F2074" s="37"/>
      <c r="G2074" s="38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37"/>
      <c r="AB2074" s="37"/>
      <c r="AC2074" s="37"/>
    </row>
    <row r="2075" spans="3:29" ht="18.75" customHeight="1" hidden="1">
      <c r="C2075" s="37"/>
      <c r="D2075" s="38"/>
      <c r="F2075" s="37"/>
      <c r="G2075" s="38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37"/>
      <c r="AB2075" s="37"/>
      <c r="AC2075" s="37"/>
    </row>
    <row r="2076" spans="3:29" ht="18.75" customHeight="1" hidden="1">
      <c r="C2076" s="37"/>
      <c r="D2076" s="38"/>
      <c r="F2076" s="37"/>
      <c r="G2076" s="38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7"/>
    </row>
    <row r="2077" spans="3:29" ht="18.75" customHeight="1" hidden="1">
      <c r="C2077" s="37"/>
      <c r="D2077" s="38"/>
      <c r="F2077" s="37"/>
      <c r="G2077" s="38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7"/>
    </row>
    <row r="2078" spans="3:29" ht="18.75" customHeight="1" hidden="1">
      <c r="C2078" s="37"/>
      <c r="D2078" s="38"/>
      <c r="F2078" s="37"/>
      <c r="G2078" s="38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7"/>
    </row>
    <row r="2079" spans="3:29" ht="18.75" customHeight="1" hidden="1">
      <c r="C2079" s="37"/>
      <c r="D2079" s="38"/>
      <c r="F2079" s="37"/>
      <c r="G2079" s="38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  <c r="AA2079" s="37"/>
      <c r="AB2079" s="37"/>
      <c r="AC2079" s="37"/>
    </row>
    <row r="2080" spans="3:29" ht="18.75" customHeight="1" hidden="1">
      <c r="C2080" s="37"/>
      <c r="D2080" s="38"/>
      <c r="F2080" s="37"/>
      <c r="G2080" s="38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37"/>
      <c r="AB2080" s="37"/>
      <c r="AC2080" s="37"/>
    </row>
    <row r="2081" spans="3:29" ht="18.75" customHeight="1" hidden="1">
      <c r="C2081" s="37"/>
      <c r="D2081" s="38"/>
      <c r="F2081" s="37"/>
      <c r="G2081" s="38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/>
      <c r="AC2081" s="37"/>
    </row>
    <row r="2082" spans="3:29" ht="18.75" customHeight="1" hidden="1">
      <c r="C2082" s="37"/>
      <c r="D2082" s="38"/>
      <c r="F2082" s="37"/>
      <c r="G2082" s="38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37"/>
      <c r="AB2082" s="37"/>
      <c r="AC2082" s="37"/>
    </row>
    <row r="2083" spans="3:29" ht="18.75" customHeight="1" hidden="1">
      <c r="C2083" s="37"/>
      <c r="D2083" s="38"/>
      <c r="F2083" s="37"/>
      <c r="G2083" s="38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  <c r="AA2083" s="37"/>
      <c r="AB2083" s="37"/>
      <c r="AC2083" s="37"/>
    </row>
    <row r="2084" spans="3:29" ht="18.75" customHeight="1" hidden="1">
      <c r="C2084" s="37"/>
      <c r="D2084" s="38"/>
      <c r="F2084" s="37"/>
      <c r="G2084" s="38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  <c r="AA2084" s="37"/>
      <c r="AB2084" s="37"/>
      <c r="AC2084" s="37"/>
    </row>
    <row r="2085" spans="3:29" ht="18.75" customHeight="1" hidden="1">
      <c r="C2085" s="37"/>
      <c r="D2085" s="38"/>
      <c r="F2085" s="37"/>
      <c r="G2085" s="38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  <c r="AA2085" s="37"/>
      <c r="AB2085" s="37"/>
      <c r="AC2085" s="37"/>
    </row>
    <row r="2086" spans="3:29" ht="18.75" customHeight="1" hidden="1">
      <c r="C2086" s="37"/>
      <c r="D2086" s="38"/>
      <c r="F2086" s="37"/>
      <c r="G2086" s="38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7"/>
    </row>
    <row r="2087" spans="3:29" ht="18.75" customHeight="1" hidden="1">
      <c r="C2087" s="37"/>
      <c r="D2087" s="38"/>
      <c r="F2087" s="37"/>
      <c r="G2087" s="38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7"/>
    </row>
    <row r="2088" spans="3:29" ht="18.75" customHeight="1" hidden="1">
      <c r="C2088" s="37"/>
      <c r="D2088" s="38"/>
      <c r="F2088" s="37"/>
      <c r="G2088" s="38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7"/>
    </row>
    <row r="2089" spans="3:29" ht="18.75" customHeight="1" hidden="1">
      <c r="C2089" s="37"/>
      <c r="D2089" s="38"/>
      <c r="F2089" s="37"/>
      <c r="G2089" s="38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  <c r="AA2089" s="37"/>
      <c r="AB2089" s="37"/>
      <c r="AC2089" s="37"/>
    </row>
    <row r="2090" spans="3:29" ht="18.75" customHeight="1" hidden="1">
      <c r="C2090" s="37"/>
      <c r="D2090" s="38"/>
      <c r="F2090" s="37"/>
      <c r="G2090" s="38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  <c r="AB2090" s="37"/>
      <c r="AC2090" s="37"/>
    </row>
    <row r="2091" spans="3:29" ht="18.75" customHeight="1" hidden="1">
      <c r="C2091" s="37"/>
      <c r="D2091" s="38"/>
      <c r="F2091" s="37"/>
      <c r="G2091" s="38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37"/>
      <c r="AB2091" s="37"/>
      <c r="AC2091" s="37"/>
    </row>
    <row r="2092" spans="3:29" ht="18.75" customHeight="1" hidden="1">
      <c r="C2092" s="37"/>
      <c r="D2092" s="38"/>
      <c r="F2092" s="37"/>
      <c r="G2092" s="38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37"/>
      <c r="AB2092" s="37"/>
      <c r="AC2092" s="37"/>
    </row>
    <row r="2093" spans="3:29" ht="18.75" customHeight="1" hidden="1">
      <c r="C2093" s="37"/>
      <c r="D2093" s="38"/>
      <c r="F2093" s="37"/>
      <c r="G2093" s="38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37"/>
      <c r="AB2093" s="37"/>
      <c r="AC2093" s="37"/>
    </row>
    <row r="2094" spans="3:29" ht="18.75" customHeight="1" hidden="1">
      <c r="C2094" s="37"/>
      <c r="D2094" s="38"/>
      <c r="F2094" s="37"/>
      <c r="G2094" s="38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  <c r="AA2094" s="37"/>
      <c r="AB2094" s="37"/>
      <c r="AC2094" s="37"/>
    </row>
    <row r="2095" spans="3:29" ht="18.75" customHeight="1" hidden="1">
      <c r="C2095" s="37"/>
      <c r="D2095" s="38"/>
      <c r="F2095" s="37"/>
      <c r="G2095" s="38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37"/>
      <c r="AB2095" s="37"/>
      <c r="AC2095" s="37"/>
    </row>
    <row r="2096" spans="3:29" ht="18.75" customHeight="1" hidden="1">
      <c r="C2096" s="37"/>
      <c r="D2096" s="38"/>
      <c r="F2096" s="37"/>
      <c r="G2096" s="38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7"/>
    </row>
    <row r="2097" spans="3:29" ht="18.75" customHeight="1" hidden="1">
      <c r="C2097" s="37"/>
      <c r="D2097" s="38"/>
      <c r="F2097" s="37"/>
      <c r="G2097" s="38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7"/>
    </row>
    <row r="2098" spans="3:29" ht="18.75" customHeight="1" hidden="1">
      <c r="C2098" s="37"/>
      <c r="D2098" s="38"/>
      <c r="F2098" s="37"/>
      <c r="G2098" s="38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7"/>
    </row>
    <row r="2099" spans="3:29" ht="18.75" customHeight="1" hidden="1">
      <c r="C2099" s="37"/>
      <c r="D2099" s="38"/>
      <c r="F2099" s="37"/>
      <c r="G2099" s="38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7"/>
    </row>
    <row r="2100" spans="3:29" ht="18.75" customHeight="1" hidden="1">
      <c r="C2100" s="37"/>
      <c r="D2100" s="38"/>
      <c r="F2100" s="37"/>
      <c r="G2100" s="38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7"/>
    </row>
    <row r="2101" spans="3:29" ht="18.75" customHeight="1" hidden="1">
      <c r="C2101" s="37"/>
      <c r="D2101" s="38"/>
      <c r="F2101" s="37"/>
      <c r="G2101" s="38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37"/>
      <c r="AB2101" s="37"/>
      <c r="AC2101" s="37"/>
    </row>
    <row r="2102" spans="3:29" ht="18.75" customHeight="1" hidden="1">
      <c r="C2102" s="37"/>
      <c r="D2102" s="38"/>
      <c r="F2102" s="37"/>
      <c r="G2102" s="38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  <c r="AB2102" s="37"/>
      <c r="AC2102" s="37"/>
    </row>
    <row r="2103" spans="3:29" ht="18.75" customHeight="1" hidden="1">
      <c r="C2103" s="37"/>
      <c r="D2103" s="38"/>
      <c r="F2103" s="37"/>
      <c r="G2103" s="38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37"/>
      <c r="AB2103" s="37"/>
      <c r="AC2103" s="37"/>
    </row>
    <row r="2104" spans="3:29" ht="18.75" customHeight="1" hidden="1">
      <c r="C2104" s="37"/>
      <c r="D2104" s="38"/>
      <c r="F2104" s="37"/>
      <c r="G2104" s="38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  <c r="AA2104" s="37"/>
      <c r="AB2104" s="37"/>
      <c r="AC2104" s="37"/>
    </row>
    <row r="2105" spans="3:29" ht="18.75" customHeight="1" hidden="1">
      <c r="C2105" s="37"/>
      <c r="D2105" s="38"/>
      <c r="F2105" s="37"/>
      <c r="G2105" s="38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37"/>
      <c r="AB2105" s="37"/>
      <c r="AC2105" s="37"/>
    </row>
    <row r="2106" spans="3:29" ht="18.75" customHeight="1" hidden="1">
      <c r="C2106" s="37"/>
      <c r="D2106" s="38"/>
      <c r="F2106" s="37"/>
      <c r="G2106" s="38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7"/>
    </row>
    <row r="2107" spans="3:29" ht="18.75" customHeight="1" hidden="1">
      <c r="C2107" s="37"/>
      <c r="D2107" s="38"/>
      <c r="F2107" s="37"/>
      <c r="G2107" s="38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7"/>
    </row>
  </sheetData>
  <sheetProtection/>
  <mergeCells count="38">
    <mergeCell ref="E273:AC273"/>
    <mergeCell ref="E276:I276"/>
    <mergeCell ref="H283:AC283"/>
    <mergeCell ref="O280:U280"/>
    <mergeCell ref="W280:Y280"/>
    <mergeCell ref="O281:U281"/>
    <mergeCell ref="W281:Y281"/>
    <mergeCell ref="B58:C58"/>
    <mergeCell ref="E58:F58"/>
    <mergeCell ref="B102:B103"/>
    <mergeCell ref="B256:C256"/>
    <mergeCell ref="E256:F256"/>
    <mergeCell ref="C134:C135"/>
    <mergeCell ref="C137:C138"/>
    <mergeCell ref="C140:C142"/>
    <mergeCell ref="B22:C22"/>
    <mergeCell ref="E22:F22"/>
    <mergeCell ref="B40:C40"/>
    <mergeCell ref="E40:F40"/>
    <mergeCell ref="AA19:AA21"/>
    <mergeCell ref="AB19:AC19"/>
    <mergeCell ref="J20:Z20"/>
    <mergeCell ref="AB20:AB21"/>
    <mergeCell ref="AC20:AC21"/>
    <mergeCell ref="B16:W16"/>
    <mergeCell ref="B17:U17"/>
    <mergeCell ref="B19:B21"/>
    <mergeCell ref="C19:C21"/>
    <mergeCell ref="D19:D21"/>
    <mergeCell ref="E19:E21"/>
    <mergeCell ref="F19:F21"/>
    <mergeCell ref="G19:G21"/>
    <mergeCell ref="H19:H20"/>
    <mergeCell ref="I19:Z19"/>
    <mergeCell ref="H5:I5"/>
    <mergeCell ref="H6:I6"/>
    <mergeCell ref="J6:L6"/>
    <mergeCell ref="I8:AB8"/>
  </mergeCells>
  <printOptions/>
  <pageMargins left="0.1968503937007874" right="4.05" top="0.3937007874015748" bottom="0.3937007874015748" header="0.5118110236220472" footer="0.5118110236220472"/>
  <pageSetup fitToHeight="8" horizontalDpi="600" verticalDpi="600" orientation="landscape" pageOrder="overThenDown" paperSize="9" scale="43" r:id="rId1"/>
  <rowBreaks count="5" manualBreakCount="5">
    <brk id="39" max="255" man="1"/>
    <brk id="56" max="255" man="1"/>
    <brk id="94" max="255" man="1"/>
    <brk id="178" max="255" man="1"/>
    <brk id="236" max="255" man="1"/>
  </rowBreaks>
  <colBreaks count="2" manualBreakCount="2">
    <brk id="18" min="3" max="280" man="1"/>
    <brk id="29" min="3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 г. Хабаровска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Достова Н.В.</dc:creator>
  <cp:keywords/>
  <dc:description/>
  <cp:lastModifiedBy>Щиголева</cp:lastModifiedBy>
  <cp:lastPrinted>2016-01-25T03:05:57Z</cp:lastPrinted>
  <dcterms:created xsi:type="dcterms:W3CDTF">2011-06-27T23:52:34Z</dcterms:created>
  <dcterms:modified xsi:type="dcterms:W3CDTF">2016-01-25T03:24:42Z</dcterms:modified>
  <cp:category/>
  <cp:version/>
  <cp:contentType/>
  <cp:contentStatus/>
</cp:coreProperties>
</file>